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<sst xmlns="http://schemas.openxmlformats.org/spreadsheetml/2006/main" count="108" uniqueCount="68">
  <si>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</si>
  <si>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</si>
  <si>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</si>
  <si>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</si>
  <si>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</si>
  <si>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</si>
  <si>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</si>
  <si>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</si>
  <si>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</si>
  <si>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</si>
  <si>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</si>
  <si>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</si>
  <si>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</si>
  <si>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</si>
  <si>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</si>
  <si>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</si>
  <si>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</si>
  <si>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</si>
  <si>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</si>
  <si>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</si>
  <si>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</si>
  <si>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</si>
  <si>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</si>
  <si>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</si>
  <si>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</si>
  <si>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</si>
  <si>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</si>
  <si>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</si>
  <si>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</si>
  <si>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</si>
  <si>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</si>
  <si>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</si>
  <si>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</si>
  <si>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</si>
  <si>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</si>
  <si>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</si>
  <si>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</si>
  <si>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</si>
  <si>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</si>
  <si>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</si>
  <si>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</si>
  <si>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</si>
  <si>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</si>
  <si>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</si>
  <si>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</si>
  <si>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</si>
  <si>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</si>
  <si>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</si>
  <si>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</si>
  <si>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</si>
  <si>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</si>
  <si>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</si>
  <si>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</si>
  <si>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</si>
  <si>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</si>
  <si>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</si>
  <si>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</si>
  <si>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</si>
  <si>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</si>
  <si>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</si>
  <si>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</si>
  <si>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</si>
  <si>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</si>
  <si>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</si>
  <si>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南小工</t>
  </si>
  <si>
    <t>高松</t>
  </si>
  <si>
    <t>元</t>
  </si>
  <si>
    <t>川越南小学校屋内運動場照明器具LED化他改修工事（電気設備工事）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</si>
</sst>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64</v>
      </c>
      <c r="C2" s="40">
        <v>2</v>
      </c>
      <c r="D2" s="43" t="s">
        <v>67</v>
      </c>
      <c r="E2" s="41" t="s">
        <v>65</v>
      </c>
      <c r="F2" s="41" t="s">
        <v>66</v>
      </c>
      <c r="G2" s="41">
        <v>10</v>
      </c>
      <c r="H2" s="41">
        <v>31</v>
      </c>
      <c r="I2">
        <v>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6">
      <selection activeCell="A14" sqref="A14:X14"/>
    </sheetView>
  </sheetViews>
  <sheetFormatPr defaultColWidth="9.00390625" defaultRowHeight="13.5"/>
  <cols>
    <col min="1" max="2" width="3.625" style="21" customWidth="1"/>
    <col min="3" max="3" width="5.25390625" style="21" customWidth="1"/>
    <col min="4" max="4" width="3.50390625" style="21" customWidth="1"/>
    <col min="5" max="5" width="2.125" style="21" customWidth="1"/>
    <col min="6" max="6" width="3.625" style="21" customWidth="1"/>
    <col min="7" max="7" width="8.00390625" style="21" customWidth="1"/>
    <col min="8" max="8" width="5.125" style="21" customWidth="1"/>
    <col min="9" max="9" width="3.625" style="21" customWidth="1"/>
    <col min="10" max="10" width="2.375" style="21" customWidth="1"/>
    <col min="11" max="14" width="3.625" style="21" customWidth="1"/>
    <col min="15" max="15" width="2.00390625" style="21" customWidth="1"/>
    <col min="16" max="17" width="3.625" style="21" customWidth="1"/>
    <col min="18" max="18" width="6.25390625" style="21" customWidth="1"/>
    <col min="19" max="21" width="3.625" style="21" customWidth="1"/>
    <col min="22" max="22" width="6.375" style="21" customWidth="1"/>
    <col min="23" max="23" width="6.125" style="21" hidden="1" customWidth="1"/>
    <col min="24" max="24" width="5.37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63</v>
      </c>
      <c r="P3" s="51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58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35</v>
      </c>
      <c r="B16" s="61"/>
      <c r="C16" s="61"/>
      <c r="D16" s="61"/>
      <c r="E16" s="61"/>
      <c r="F16" s="62"/>
      <c r="G16" s="48" t="s">
        <v>40</v>
      </c>
      <c r="H16" s="49"/>
      <c r="I16" s="49"/>
      <c r="J16" s="49"/>
      <c r="K16" s="20" t="s">
        <v>11</v>
      </c>
      <c r="L16" s="28">
        <f>DATA!I2</f>
        <v>5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9</v>
      </c>
      <c r="H17" s="61"/>
      <c r="I17" s="61">
        <f>IF(DATA!A2=0,"",DATA!A2)</f>
        <v>31</v>
      </c>
      <c r="J17" s="61"/>
      <c r="K17" s="49" t="s">
        <v>29</v>
      </c>
      <c r="L17" s="61"/>
      <c r="M17" s="61" t="str">
        <f>IF(DATA!B2=0,"",DATA!B2)</f>
        <v>南小工</v>
      </c>
      <c r="N17" s="61"/>
      <c r="O17" s="61"/>
      <c r="P17" s="44" t="s">
        <v>11</v>
      </c>
      <c r="Q17" s="61">
        <f>IF(DATA!C2=0,"",DATA!C2)</f>
        <v>2</v>
      </c>
      <c r="R17" s="6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48" t="s">
        <v>13</v>
      </c>
      <c r="B18" s="61"/>
      <c r="C18" s="61"/>
      <c r="D18" s="61"/>
      <c r="E18" s="61"/>
      <c r="F18" s="62"/>
      <c r="G18" s="71" t="str">
        <f>IF(DATA!D2=0,"",DATA!D2)</f>
        <v>川越南小学校屋内運動場照明器具LED化他改修工事（電気設備工事）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14</v>
      </c>
      <c r="B19" s="61"/>
      <c r="C19" s="61"/>
      <c r="D19" s="61"/>
      <c r="E19" s="61"/>
      <c r="F19" s="62"/>
      <c r="G19" s="48" t="s">
        <v>56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高松</v>
      </c>
      <c r="P19" s="61"/>
      <c r="Q19" s="61"/>
      <c r="R19" s="61"/>
      <c r="S19" s="61"/>
      <c r="T19" s="61"/>
      <c r="U19" s="61"/>
      <c r="V19" s="61"/>
      <c r="W19" s="49" t="s">
        <v>52</v>
      </c>
      <c r="X19" s="62"/>
    </row>
    <row r="20" spans="1:24" ht="24" customHeight="1">
      <c r="A20" s="63" t="s">
        <v>15</v>
      </c>
      <c r="B20" s="55" t="s">
        <v>16</v>
      </c>
      <c r="C20" s="56"/>
      <c r="D20" s="56"/>
      <c r="E20" s="56"/>
      <c r="F20" s="34"/>
      <c r="G20" s="48" t="s">
        <v>17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38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37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42</v>
      </c>
      <c r="G22" s="48" t="s">
        <v>17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38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37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43</v>
      </c>
      <c r="C24" s="66"/>
      <c r="D24" s="66"/>
      <c r="E24" s="66"/>
      <c r="F24" s="36"/>
      <c r="G24" s="48" t="s">
        <v>17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38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37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42</v>
      </c>
      <c r="G26" s="48" t="s">
        <v>17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38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37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38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9</v>
      </c>
      <c r="H3" s="52"/>
      <c r="I3" s="86">
        <f>IF('申請書'!I17=0,"",'申請書'!I17)</f>
        <v>31</v>
      </c>
      <c r="J3" s="86"/>
      <c r="K3" s="13" t="s">
        <v>29</v>
      </c>
      <c r="L3" s="86" t="str">
        <f>IF('申請書'!M17=0,"",'申請書'!M17)</f>
        <v>南小工</v>
      </c>
      <c r="M3" s="86"/>
      <c r="N3" s="86"/>
      <c r="O3" s="45" t="s">
        <v>11</v>
      </c>
      <c r="P3" s="86">
        <f>IF('申請書'!Q17=0,"",'申請書'!Q17)</f>
        <v>2</v>
      </c>
      <c r="Q3" s="86"/>
      <c r="R3" s="45" t="s">
        <v>12</v>
      </c>
    </row>
    <row r="4" spans="3:5" ht="13.5">
      <c r="C4" s="3"/>
      <c r="D4" s="3"/>
      <c r="E4" s="3"/>
    </row>
    <row r="5" spans="3:21" ht="13.5">
      <c r="C5" s="85" t="s">
        <v>13</v>
      </c>
      <c r="D5" s="85"/>
      <c r="E5" s="85"/>
      <c r="G5" s="87" t="str">
        <f>IF('申請書'!G18=0,"",'申請書'!G18)</f>
        <v>川越南小学校屋内運動場照明器具LED化他改修工事（電気設備工事）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14</v>
      </c>
      <c r="D7" s="85"/>
      <c r="E7" s="85"/>
      <c r="G7" s="52" t="s">
        <v>57</v>
      </c>
      <c r="H7" s="52"/>
      <c r="I7" s="52"/>
      <c r="J7" s="52"/>
      <c r="K7" s="52"/>
      <c r="L7" s="52"/>
      <c r="N7" s="86" t="str">
        <f>IF('申請書'!O19=0,"",'申請書'!O19)</f>
        <v>高松</v>
      </c>
      <c r="O7" s="86"/>
      <c r="P7" s="86"/>
      <c r="Q7" s="86"/>
      <c r="R7" s="86"/>
      <c r="S7" s="86"/>
      <c r="T7" s="86"/>
      <c r="U7" s="86"/>
      <c r="V7" s="52" t="s">
        <v>51</v>
      </c>
      <c r="W7" s="52"/>
    </row>
    <row r="9" spans="4:20" ht="13.5">
      <c r="D9" s="52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63</v>
      </c>
      <c r="E11" s="81"/>
      <c r="F11" s="52"/>
      <c r="G11" s="52"/>
      <c r="H11" s="1" t="s">
        <v>10</v>
      </c>
      <c r="I11" s="52"/>
      <c r="J11" s="52"/>
      <c r="K11" s="13" t="s">
        <v>21</v>
      </c>
      <c r="L11" s="52"/>
      <c r="M11" s="52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24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26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79" t="str">
        <f>G5</f>
        <v>川越南小学校屋内運動場照明器具LED化他改修工事（電気設備工事）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62</v>
      </c>
    </row>
    <row r="32" spans="3:14" ht="13.5">
      <c r="C32" s="17"/>
      <c r="D32" s="81" t="s">
        <v>63</v>
      </c>
      <c r="E32" s="81"/>
      <c r="F32" s="52"/>
      <c r="G32" s="52"/>
      <c r="H32" s="1" t="s">
        <v>10</v>
      </c>
      <c r="I32" s="52"/>
      <c r="J32" s="52"/>
      <c r="K32" s="13" t="s">
        <v>21</v>
      </c>
      <c r="L32" s="52"/>
      <c r="M32" s="52"/>
      <c r="N32" s="1" t="s">
        <v>22</v>
      </c>
    </row>
    <row r="33" ht="13.5">
      <c r="M33" s="1" t="s">
        <v>28</v>
      </c>
    </row>
    <row r="34" spans="15:21" ht="13.5">
      <c r="O34" s="52" t="s">
        <v>34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45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26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47</v>
      </c>
      <c r="E45" s="79" t="str">
        <f>$G$5</f>
        <v>川越南小学校屋内運動場照明器具LED化他改修工事（電気設備工事）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63</v>
      </c>
      <c r="E48" s="81"/>
      <c r="F48" s="52"/>
      <c r="G48" s="52"/>
      <c r="H48" s="1" t="s">
        <v>10</v>
      </c>
      <c r="I48" s="52"/>
      <c r="J48" s="52"/>
      <c r="K48" s="13" t="s">
        <v>21</v>
      </c>
      <c r="L48" s="52"/>
      <c r="M48" s="52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52" t="s">
        <v>34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2019-05-08T02:44:28Z</cp:lastPrinted>
  <dcterms:created xsi:type="dcterms:W3CDTF">2003-04-30T00:25:02Z</dcterms:created>
  <dcterms:modified xsi:type="dcterms:W3CDTF">2019-05-08T02:45:25Z</dcterms:modified>
  <cp:category/>
  <cp:version/>
  <cp:contentType/>
  <cp:contentStatus/>
</cp:coreProperties>
</file>