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adsv11L\ファイルサーバー\share\産業建設課\【　●商　工●　】\ふるさと納税\Ｒ８ふるさと納税\【川越町】R8.10.1制度改正版　申請書等\"/>
    </mc:Choice>
  </mc:AlternateContent>
  <xr:revisionPtr revIDLastSave="0" documentId="13_ncr:1_{6F683D04-79E6-4446-ADD2-D965E50AE348}" xr6:coauthVersionLast="47" xr6:coauthVersionMax="47" xr10:uidLastSave="{00000000-0000-0000-0000-000000000000}"/>
  <bookViews>
    <workbookView xWindow="-120" yWindow="-120" windowWidth="24240" windowHeight="13140" activeTab="2" xr2:uid="{00000000-000D-0000-FFFF-FFFF00000000}"/>
  </bookViews>
  <sheets>
    <sheet name="工程表【記入用】" sheetId="2" r:id="rId1"/>
    <sheet name="工程表【記入例】 " sheetId="8" r:id="rId2"/>
    <sheet name="証明書【提出用(記入不要)】" sheetId="1" r:id="rId3"/>
    <sheet name="プルダウン" sheetId="12" state="hidden" r:id="rId4"/>
  </sheets>
  <definedNames>
    <definedName name="_xlnm.Print_Area" localSheetId="0">工程表【記入用】!$A$1:$F$27</definedName>
    <definedName name="_xlnm.Print_Area" localSheetId="1">'工程表【記入例】 '!$A$1:$F$27</definedName>
    <definedName name="_xlnm.Print_Area" localSheetId="2">'証明書【提出用(記入不要)】'!$A$1:$J$43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 i="2" l="1"/>
  <c r="D24" i="1"/>
  <c r="F23" i="1"/>
  <c r="C19" i="1"/>
  <c r="C6" i="1"/>
  <c r="G4" i="1"/>
  <c r="B17" i="1" l="1" a="1"/>
  <c r="B17" i="1" s="1"/>
  <c r="B11" i="1" a="1"/>
  <c r="B11" i="1" s="1"/>
  <c r="D5" i="8"/>
  <c r="I13" i="1"/>
  <c r="D24" i="8"/>
  <c r="F24" i="8" s="1"/>
  <c r="D24" i="2"/>
  <c r="F18" i="2" s="1"/>
  <c r="F12" i="2" l="1"/>
  <c r="I15" i="1"/>
  <c r="F12" i="8"/>
  <c r="F14" i="8"/>
  <c r="F22" i="8"/>
  <c r="F13" i="8"/>
  <c r="F18" i="8"/>
  <c r="F16" i="8"/>
  <c r="F20" i="8"/>
  <c r="F4" i="8"/>
  <c r="F21" i="8"/>
  <c r="F4" i="2"/>
  <c r="F23" i="2"/>
  <c r="F15" i="2"/>
  <c r="B5" i="2" s="1"/>
  <c r="B8" i="1" s="1"/>
  <c r="F16" i="2"/>
  <c r="F11" i="2"/>
  <c r="F19" i="2"/>
  <c r="F20" i="2"/>
  <c r="F13" i="2"/>
  <c r="F21" i="2"/>
  <c r="F11" i="8"/>
  <c r="F19" i="8"/>
  <c r="F14" i="2"/>
  <c r="F22" i="2"/>
  <c r="F17" i="2"/>
  <c r="F24" i="2"/>
  <c r="F15" i="8"/>
  <c r="B5" i="8" s="1"/>
  <c r="F23" i="8"/>
  <c r="F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伊藤　友希</author>
  </authors>
  <commentList>
    <comment ref="D24" authorId="0" shapeId="0" xr:uid="{00000000-0006-0000-0000-000001000000}">
      <text>
        <r>
          <rPr>
            <b/>
            <sz val="9"/>
            <color indexed="81"/>
            <rFont val="游ゴシック"/>
            <family val="3"/>
            <charset val="128"/>
          </rPr>
          <t>町への返礼品提供価格（税込）と一致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伊藤　友希</author>
  </authors>
  <commentList>
    <comment ref="D24" authorId="0" shapeId="0" xr:uid="{00000000-0006-0000-0100-000001000000}">
      <text>
        <r>
          <rPr>
            <b/>
            <sz val="9"/>
            <color indexed="81"/>
            <rFont val="游ゴシック"/>
            <family val="3"/>
            <charset val="128"/>
          </rPr>
          <t>町への返礼品提供価格（税込）と一致</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<sst xmlns="http://schemas.openxmlformats.org/spreadsheetml/2006/main" count="140" uniqueCount="73">
  <si>
    <t>その他の算出方法</t>
    <rPh sb="2" eb="3">
      <t>タ</t>
    </rPh>
    <rPh sb="4" eb="8">
      <t>サンシュツホウホウ</t>
    </rPh>
    <phoneticPr fontId="2"/>
  </si>
  <si>
    <t>一般販売価格は</t>
    <rPh sb="0" eb="6">
      <t>イッパンハンバイカカク</t>
    </rPh>
    <phoneticPr fontId="2"/>
  </si>
  <si>
    <t>発送</t>
    <rPh sb="0" eb="2">
      <t>ハッソウ</t>
    </rPh>
    <phoneticPr fontId="2"/>
  </si>
  <si>
    <t>総務大臣が定める標準的な算出方法</t>
    <rPh sb="0" eb="4">
      <t>ソウムダイジン</t>
    </rPh>
    <rPh sb="5" eb="6">
      <t>サダ</t>
    </rPh>
    <rPh sb="8" eb="11">
      <t>ヒョウジュンテキ</t>
    </rPh>
    <rPh sb="12" eb="16">
      <t>サンシュツホウホウ</t>
    </rPh>
    <phoneticPr fontId="2"/>
  </si>
  <si>
    <t>その他</t>
    <rPh sb="2" eb="3">
      <t>タ</t>
    </rPh>
    <phoneticPr fontId="2"/>
  </si>
  <si>
    <t>※その他の算出方法とする理由及びその算出方法の詳細は以下のとおり。</t>
    <rPh sb="3" eb="4">
      <t>タ</t>
    </rPh>
    <rPh sb="5" eb="9">
      <t>サンシュツホウホウ</t>
    </rPh>
    <rPh sb="12" eb="14">
      <t>リユウ</t>
    </rPh>
    <rPh sb="14" eb="15">
      <t>オヨ</t>
    </rPh>
    <rPh sb="18" eb="22">
      <t>サンシュツホウホウ</t>
    </rPh>
    <rPh sb="23" eb="25">
      <t>ショウサイ</t>
    </rPh>
    <rPh sb="26" eb="28">
      <t>イカ</t>
    </rPh>
    <phoneticPr fontId="2"/>
  </si>
  <si>
    <t>※標準的な算出方法における算出基礎は以下のとおり。</t>
    <rPh sb="1" eb="4">
      <t>ヒョウジュンテキ</t>
    </rPh>
    <rPh sb="5" eb="9">
      <t>サンシュツホウホウ</t>
    </rPh>
    <rPh sb="13" eb="15">
      <t>サンシュツ</t>
    </rPh>
    <rPh sb="15" eb="17">
      <t>キソ</t>
    </rPh>
    <rPh sb="18" eb="20">
      <t>イカ</t>
    </rPh>
    <phoneticPr fontId="2"/>
  </si>
  <si>
    <t>試作</t>
    <rPh sb="0" eb="2">
      <t>シサク</t>
    </rPh>
    <phoneticPr fontId="2"/>
  </si>
  <si>
    <t>円です※２。</t>
    <rPh sb="0" eb="1">
      <t>エン</t>
    </rPh>
    <phoneticPr fontId="2"/>
  </si>
  <si>
    <t>検品</t>
    <rPh sb="0" eb="2">
      <t>ケンピン</t>
    </rPh>
    <phoneticPr fontId="2"/>
  </si>
  <si>
    <t>円</t>
    <rPh sb="0" eb="1">
      <t>エン</t>
    </rPh>
    <phoneticPr fontId="2"/>
  </si>
  <si>
    <t>○○牛　ハンバーグ150ｇ×10個</t>
    <rPh sb="2" eb="3">
      <t>ウシ</t>
    </rPh>
    <rPh sb="16" eb="17">
      <t>コ</t>
    </rPh>
    <phoneticPr fontId="2"/>
  </si>
  <si>
    <r>
      <t>上記については、以下の算出方法（該当する算出方法に</t>
    </r>
    <r>
      <rPr>
        <sz val="11"/>
        <color theme="1"/>
        <rFont val="Segoe UI Symbol"/>
        <family val="2"/>
      </rPr>
      <t>☑</t>
    </r>
    <r>
      <rPr>
        <sz val="11"/>
        <color theme="1"/>
        <rFont val="游ゴシック"/>
        <family val="3"/>
        <charset val="128"/>
      </rPr>
      <t>）により算出しています。</t>
    </r>
    <rPh sb="0" eb="2">
      <t>ジョウキ</t>
    </rPh>
    <rPh sb="8" eb="10">
      <t>イカ</t>
    </rPh>
    <rPh sb="11" eb="15">
      <t>サンシュツホウホウ</t>
    </rPh>
    <rPh sb="16" eb="18">
      <t>ガイトウ</t>
    </rPh>
    <rPh sb="20" eb="24">
      <t>サンシュツホウホウ</t>
    </rPh>
    <rPh sb="30" eb="32">
      <t>サンシュツ</t>
    </rPh>
    <phoneticPr fontId="2"/>
  </si>
  <si>
    <t>水色のセルにご記入ください。</t>
    <rPh sb="0" eb="2">
      <t>ミズイロ</t>
    </rPh>
    <rPh sb="7" eb="9">
      <t>キニュウ</t>
    </rPh>
    <phoneticPr fontId="2"/>
  </si>
  <si>
    <t>　　  費用</t>
    <rPh sb="4" eb="6">
      <t>ヒヨウ</t>
    </rPh>
    <phoneticPr fontId="2"/>
  </si>
  <si>
    <t>製作</t>
    <rPh sb="0" eb="2">
      <t>セイサク</t>
    </rPh>
    <phoneticPr fontId="2"/>
  </si>
  <si>
    <t>　B：当該返礼品等の製造・販売等のために当該地方団体の区域外で生じた</t>
    <rPh sb="3" eb="9">
      <t>トウガイヘンレイヒントウ</t>
    </rPh>
    <rPh sb="10" eb="12">
      <t>セイゾウ</t>
    </rPh>
    <rPh sb="13" eb="16">
      <t>ハンバイトウ</t>
    </rPh>
    <rPh sb="20" eb="22">
      <t>トウガイ</t>
    </rPh>
    <rPh sb="22" eb="26">
      <t>チホウダンタイ</t>
    </rPh>
    <rPh sb="27" eb="30">
      <t>クイキガイ</t>
    </rPh>
    <rPh sb="31" eb="32">
      <t>ショウ</t>
    </rPh>
    <phoneticPr fontId="2"/>
  </si>
  <si>
    <t>価格（税込）</t>
    <rPh sb="0" eb="2">
      <t>カカク</t>
    </rPh>
    <rPh sb="3" eb="5">
      <t>ゼイコミ</t>
    </rPh>
    <phoneticPr fontId="2"/>
  </si>
  <si>
    <t>　A：当該地方団体による返礼品等の調達費用</t>
    <rPh sb="3" eb="5">
      <t>トウガイ</t>
    </rPh>
    <rPh sb="5" eb="9">
      <t>チホウダンタイ</t>
    </rPh>
    <rPh sb="12" eb="16">
      <t>ヘンレイヒントウ</t>
    </rPh>
    <rPh sb="17" eb="21">
      <t>チョウタツヒヨウ</t>
    </rPh>
    <phoneticPr fontId="2"/>
  </si>
  <si>
    <t>であり、</t>
  </si>
  <si>
    <t>・ソースの原材料：□□</t>
    <rPh sb="5" eb="8">
      <t>ゲンザイリョウ</t>
    </rPh>
    <phoneticPr fontId="2"/>
  </si>
  <si>
    <t>割合</t>
    <rPh sb="0" eb="2">
      <t>ワリアイ</t>
    </rPh>
    <phoneticPr fontId="2"/>
  </si>
  <si>
    <t>内容</t>
    <rPh sb="0" eb="2">
      <t>ナイヨウ</t>
    </rPh>
    <phoneticPr fontId="2"/>
  </si>
  <si>
    <t>調理</t>
    <rPh sb="0" eb="2">
      <t>チョウリ</t>
    </rPh>
    <phoneticPr fontId="2"/>
  </si>
  <si>
    <t>製造</t>
    <rPh sb="0" eb="2">
      <t>セイゾウ</t>
    </rPh>
    <phoneticPr fontId="2"/>
  </si>
  <si>
    <t>人件費、利益、販売にかかる手数料等</t>
    <rPh sb="0" eb="3">
      <t>ジンケンヒ</t>
    </rPh>
    <rPh sb="4" eb="6">
      <t>リエキ</t>
    </rPh>
    <rPh sb="7" eb="9">
      <t>ハンバイ</t>
    </rPh>
    <rPh sb="13" eb="16">
      <t>テスウリョウ</t>
    </rPh>
    <rPh sb="16" eb="17">
      <t>トウ</t>
    </rPh>
    <phoneticPr fontId="2"/>
  </si>
  <si>
    <t>企画・開発</t>
    <rPh sb="0" eb="2">
      <t>キカク</t>
    </rPh>
    <rPh sb="3" eb="5">
      <t>カイハツ</t>
    </rPh>
    <phoneticPr fontId="2"/>
  </si>
  <si>
    <t>梱包</t>
    <rPh sb="0" eb="2">
      <t>コンポウ</t>
    </rPh>
    <phoneticPr fontId="2"/>
  </si>
  <si>
    <t>組立</t>
    <rPh sb="0" eb="2">
      <t>クミタテ</t>
    </rPh>
    <phoneticPr fontId="2"/>
  </si>
  <si>
    <t>品質検査</t>
    <rPh sb="0" eb="4">
      <t>ヒンシツケンサ</t>
    </rPh>
    <phoneticPr fontId="2"/>
  </si>
  <si>
    <t>店舗で包装</t>
    <rPh sb="0" eb="2">
      <t>テンポ</t>
    </rPh>
    <rPh sb="3" eb="5">
      <t>ホウソウ</t>
    </rPh>
    <phoneticPr fontId="2"/>
  </si>
  <si>
    <t>・○○牛のブロック肉
・たまねぎ
・ソースの原材料：△△</t>
    <rPh sb="3" eb="4">
      <t>ギュウ</t>
    </rPh>
    <rPh sb="9" eb="10">
      <t>ニク</t>
    </rPh>
    <rPh sb="22" eb="25">
      <t>ゲンザイリョウ</t>
    </rPh>
    <phoneticPr fontId="2"/>
  </si>
  <si>
    <t>・牛ブロック肉からのミンチ
・調味
・成形
・焼き上げ</t>
    <rPh sb="1" eb="2">
      <t>ギュウ</t>
    </rPh>
    <rPh sb="6" eb="7">
      <t>ニク</t>
    </rPh>
    <rPh sb="15" eb="17">
      <t>チョウミ</t>
    </rPh>
    <rPh sb="19" eb="21">
      <t>セイケイ</t>
    </rPh>
    <rPh sb="23" eb="24">
      <t>ヤ</t>
    </rPh>
    <rPh sb="25" eb="26">
      <t>ア</t>
    </rPh>
    <phoneticPr fontId="2"/>
  </si>
  <si>
    <t>・ソースの製造</t>
    <rPh sb="5" eb="7">
      <t>セイゾウ</t>
    </rPh>
    <phoneticPr fontId="2"/>
  </si>
  <si>
    <t>検査会社に委託</t>
    <rPh sb="0" eb="4">
      <t>ケンサガイシャ</t>
    </rPh>
    <rPh sb="5" eb="7">
      <t>イタク</t>
    </rPh>
    <phoneticPr fontId="2"/>
  </si>
  <si>
    <t>店舗から発送</t>
    <rPh sb="0" eb="2">
      <t>テンポ</t>
    </rPh>
    <rPh sb="4" eb="6">
      <t>ハッソウ</t>
    </rPh>
    <phoneticPr fontId="2"/>
  </si>
  <si>
    <t>←各工程によって生じた価格の合計と一致しているか</t>
    <rPh sb="1" eb="4">
      <t>カクコウテイ</t>
    </rPh>
    <rPh sb="8" eb="9">
      <t>ショウ</t>
    </rPh>
    <rPh sb="11" eb="13">
      <t>カカク</t>
    </rPh>
    <rPh sb="14" eb="16">
      <t>ゴウケイ</t>
    </rPh>
    <rPh sb="17" eb="19">
      <t>イッチ</t>
    </rPh>
    <phoneticPr fontId="2"/>
  </si>
  <si>
    <t>川越町産の原材料(記入必須)</t>
    <rPh sb="0" eb="3">
      <t>カワゴエチョウ</t>
    </rPh>
    <rPh sb="3" eb="4">
      <t>サン</t>
    </rPh>
    <rPh sb="5" eb="8">
      <t>ゲンザイリョウ</t>
    </rPh>
    <rPh sb="9" eb="11">
      <t>キニュウ</t>
    </rPh>
    <rPh sb="11" eb="13">
      <t>ヒッス</t>
    </rPh>
    <phoneticPr fontId="2"/>
  </si>
  <si>
    <t>川越町外産の原材料(記入必須)</t>
    <rPh sb="0" eb="3">
      <t>カワゴエチョウ</t>
    </rPh>
    <rPh sb="3" eb="4">
      <t>ホカ</t>
    </rPh>
    <rPh sb="4" eb="5">
      <t>サン</t>
    </rPh>
    <rPh sb="6" eb="9">
      <t>ゲンザイリョウ</t>
    </rPh>
    <rPh sb="10" eb="14">
      <t>キニュウヒッス</t>
    </rPh>
    <phoneticPr fontId="2"/>
  </si>
  <si>
    <t>川越町内</t>
    <rPh sb="0" eb="4">
      <t>カワゴエチョウナイ</t>
    </rPh>
    <phoneticPr fontId="6"/>
  </si>
  <si>
    <t>川越町外</t>
    <rPh sb="0" eb="3">
      <t>カワゴエチョウ</t>
    </rPh>
    <rPh sb="3" eb="4">
      <t>ソト</t>
    </rPh>
    <phoneticPr fontId="6"/>
  </si>
  <si>
    <t>川越町外産の原材料(記入必須)</t>
    <rPh sb="0" eb="3">
      <t>カワゴエチョウ</t>
    </rPh>
    <rPh sb="3" eb="4">
      <t>ガイ</t>
    </rPh>
    <rPh sb="4" eb="5">
      <t>サン</t>
    </rPh>
    <rPh sb="6" eb="9">
      <t>ゲンザイリョウ</t>
    </rPh>
    <rPh sb="10" eb="14">
      <t>キニュウヒッス</t>
    </rPh>
    <phoneticPr fontId="2"/>
  </si>
  <si>
    <t>については、川越町の区域内における工程により、当該返礼品等の価値の</t>
    <rPh sb="6" eb="9">
      <t>カワゴエチョウ</t>
    </rPh>
    <rPh sb="10" eb="13">
      <t>クイキナイ</t>
    </rPh>
    <rPh sb="17" eb="19">
      <t>コウテイ</t>
    </rPh>
    <rPh sb="23" eb="25">
      <t>トウガイ</t>
    </rPh>
    <rPh sb="25" eb="27">
      <t>ヘンレイ</t>
    </rPh>
    <rPh sb="27" eb="28">
      <t>ヒン</t>
    </rPh>
    <rPh sb="28" eb="29">
      <t>トウ</t>
    </rPh>
    <rPh sb="30" eb="32">
      <t>カチ</t>
    </rPh>
    <phoneticPr fontId="2"/>
  </si>
  <si>
    <t>川越町外</t>
    <rPh sb="0" eb="3">
      <t>カワゴエチョウ</t>
    </rPh>
    <rPh sb="3" eb="4">
      <t>ガイ</t>
    </rPh>
    <phoneticPr fontId="2"/>
  </si>
  <si>
    <t>水色のセルにご記入ください。</t>
    <phoneticPr fontId="2"/>
  </si>
  <si>
    <t>円</t>
    <rPh sb="0" eb="1">
      <t>エン</t>
    </rPh>
    <phoneticPr fontId="2"/>
  </si>
  <si>
    <t>また、当該返礼品の製造・加工地は</t>
    <rPh sb="3" eb="5">
      <t>トウガイ</t>
    </rPh>
    <rPh sb="5" eb="8">
      <t>ヘンレイヒン</t>
    </rPh>
    <rPh sb="9" eb="11">
      <t>セイゾウ</t>
    </rPh>
    <rPh sb="12" eb="15">
      <t>カコウチ</t>
    </rPh>
    <phoneticPr fontId="2"/>
  </si>
  <si>
    <t>かわごえ亭</t>
    <rPh sb="4" eb="5">
      <t>テイ</t>
    </rPh>
    <phoneticPr fontId="2"/>
  </si>
  <si>
    <t>←各工程によって生じた価格の合計と一致しているか</t>
    <phoneticPr fontId="2"/>
  </si>
  <si>
    <t>（様式第１号別添）</t>
    <rPh sb="1" eb="3">
      <t>ヨウシキ</t>
    </rPh>
    <rPh sb="3" eb="4">
      <t>ダイ</t>
    </rPh>
    <rPh sb="5" eb="6">
      <t>ゴウ</t>
    </rPh>
    <rPh sb="6" eb="8">
      <t>ベッテン</t>
    </rPh>
    <phoneticPr fontId="6"/>
  </si>
  <si>
    <r>
      <t xml:space="preserve">工程
</t>
    </r>
    <r>
      <rPr>
        <sz val="9"/>
        <color theme="1"/>
        <rFont val="ＭＳ ゴシック"/>
        <family val="3"/>
        <charset val="128"/>
      </rPr>
      <t>(必要に応じて工程名の編集を行ってください)</t>
    </r>
    <rPh sb="0" eb="2">
      <t>コウテイ</t>
    </rPh>
    <rPh sb="4" eb="6">
      <t>ヒツヨウ</t>
    </rPh>
    <rPh sb="7" eb="8">
      <t>オウ</t>
    </rPh>
    <rPh sb="10" eb="12">
      <t>コウテイ</t>
    </rPh>
    <rPh sb="12" eb="13">
      <t>メイ</t>
    </rPh>
    <rPh sb="14" eb="16">
      <t>ヘンシュウ</t>
    </rPh>
    <rPh sb="17" eb="18">
      <t>オコナ</t>
    </rPh>
    <phoneticPr fontId="2"/>
  </si>
  <si>
    <r>
      <t>生産・製造・加工地　　　　　　　</t>
    </r>
    <r>
      <rPr>
        <sz val="9"/>
        <color theme="1"/>
        <rFont val="ＭＳ ゴシック"/>
        <family val="3"/>
        <charset val="128"/>
      </rPr>
      <t>　（プルダウンから選択してください）</t>
    </r>
    <rPh sb="0" eb="2">
      <t>セイサン</t>
    </rPh>
    <rPh sb="3" eb="5">
      <t>セイゾウ</t>
    </rPh>
    <rPh sb="6" eb="9">
      <t>カコウチ</t>
    </rPh>
    <rPh sb="25" eb="27">
      <t>センタク</t>
    </rPh>
    <phoneticPr fontId="2"/>
  </si>
  <si>
    <t>なお、当該返礼品等を取り扱うに当たって、下記の事項に同意します。
・　当該返礼品等については、以下に掲げる場合を除き、他の地方団体の地場産品
　基準（平成31年総務省告示第179号第６条をいう。以下同じ。）第３号の返礼品
　等として取り扱わないこと。
　①　貴市区町村の属する都道府県（貴団体が都道府県である場合には貴都道府
　　県内の市区町村）が地場産品基準第３号に適合するものとして当該返礼品等
　　を取り扱う場合
　②　地場産品基準第８号イ又はロの返礼品等（同基準第３号に適合する場合に限
　　る。）として他の地方団体が取り扱う場合
・　当該返礼品等の付加価値の算出方法等について、地方団体の求めに応じ、必要
　な説明や資料提供等を行うこと。</t>
  </si>
  <si>
    <r>
      <rPr>
        <u/>
        <sz val="11"/>
        <color theme="1"/>
        <rFont val="游ゴシック"/>
        <family val="3"/>
        <charset val="128"/>
      </rPr>
      <t>記載要領</t>
    </r>
    <r>
      <rPr>
        <sz val="11"/>
        <color theme="1"/>
        <rFont val="游ゴシック"/>
        <family val="3"/>
        <charset val="128"/>
      </rPr>
      <t xml:space="preserve">
※１　返礼品等の製造・加工がおこなわれた場所について、国内の場合は都道府県名及
　　び市区町村名（例：○○県○○市）、国外の場合は国名を記載すること。
※２　当該返礼品等を一般消費者に対して販売する際の通常の価格を記載すること。
　　なお、当該返礼品等が非売品である場合には、当該返礼品等の類似製品に係る
　　通常の価格を記載すること。</t>
    </r>
    <rPh sb="0" eb="4">
      <t>キサイヨウリョウ</t>
    </rPh>
    <rPh sb="8" eb="12">
      <t>ヘンレイヒントウ</t>
    </rPh>
    <rPh sb="13" eb="15">
      <t>セイゾウ</t>
    </rPh>
    <rPh sb="16" eb="18">
      <t>カコウ</t>
    </rPh>
    <rPh sb="25" eb="27">
      <t>バショ</t>
    </rPh>
    <rPh sb="32" eb="34">
      <t>コクナイ</t>
    </rPh>
    <rPh sb="35" eb="37">
      <t>バアイ</t>
    </rPh>
    <rPh sb="38" eb="43">
      <t>トドウフケンメイ</t>
    </rPh>
    <rPh sb="43" eb="44">
      <t>オヨ</t>
    </rPh>
    <rPh sb="48" eb="53">
      <t>シクチョウソンメイ</t>
    </rPh>
    <rPh sb="54" eb="55">
      <t>レイ</t>
    </rPh>
    <rPh sb="58" eb="59">
      <t>ケン</t>
    </rPh>
    <rPh sb="61" eb="62">
      <t>シ</t>
    </rPh>
    <rPh sb="64" eb="66">
      <t>コクガイ</t>
    </rPh>
    <rPh sb="67" eb="69">
      <t>バアイ</t>
    </rPh>
    <rPh sb="70" eb="72">
      <t>コクメイ</t>
    </rPh>
    <rPh sb="73" eb="75">
      <t>キサイ</t>
    </rPh>
    <rPh sb="84" eb="90">
      <t>トウガイヘンレイヒントウ</t>
    </rPh>
    <rPh sb="91" eb="96">
      <t>イッパンショウヒシャ</t>
    </rPh>
    <rPh sb="97" eb="98">
      <t>タイ</t>
    </rPh>
    <rPh sb="100" eb="102">
      <t>ハンバイ</t>
    </rPh>
    <rPh sb="104" eb="105">
      <t>サイ</t>
    </rPh>
    <rPh sb="106" eb="108">
      <t>ツウジョウ</t>
    </rPh>
    <rPh sb="109" eb="111">
      <t>カカク</t>
    </rPh>
    <rPh sb="112" eb="114">
      <t>キサイ</t>
    </rPh>
    <rPh sb="125" eb="131">
      <t>トウガイヘンレイヒントウ</t>
    </rPh>
    <rPh sb="132" eb="135">
      <t>ヒバイヒン</t>
    </rPh>
    <rPh sb="138" eb="140">
      <t>バアイ</t>
    </rPh>
    <rPh sb="143" eb="148">
      <t>トウガイ</t>
    </rPh>
    <rPh sb="148" eb="149">
      <t>トウ</t>
    </rPh>
    <rPh sb="150" eb="154">
      <t>ルイジセイヒン</t>
    </rPh>
    <rPh sb="155" eb="156">
      <t>カカ</t>
    </rPh>
    <rPh sb="160" eb="162">
      <t>ツウジョウ</t>
    </rPh>
    <rPh sb="163" eb="165">
      <t>カカク</t>
    </rPh>
    <rPh sb="166" eb="168">
      <t>キサイ</t>
    </rPh>
    <phoneticPr fontId="2"/>
  </si>
  <si>
    <t>総務大臣が定める標準的な算出方法</t>
  </si>
  <si>
    <t>その他の算出方法</t>
  </si>
  <si>
    <t>①事業者名</t>
    <rPh sb="1" eb="5">
      <t>ジギョウシャメイ</t>
    </rPh>
    <phoneticPr fontId="2"/>
  </si>
  <si>
    <t>②一般販売価格</t>
    <rPh sb="1" eb="7">
      <t>イッパンハンバイカカク</t>
    </rPh>
    <phoneticPr fontId="2"/>
  </si>
  <si>
    <t>③返礼品名</t>
    <rPh sb="1" eb="4">
      <t>ヘンレイヒン</t>
    </rPh>
    <rPh sb="4" eb="5">
      <t>メイ</t>
    </rPh>
    <phoneticPr fontId="2"/>
  </si>
  <si>
    <t>④町への返お品提供価格（税込）</t>
    <rPh sb="1" eb="2">
      <t>チョウ</t>
    </rPh>
    <phoneticPr fontId="2"/>
  </si>
  <si>
    <t>⑤川越町内で生じた付加価値</t>
    <rPh sb="1" eb="4">
      <t>カワゴエチョウ</t>
    </rPh>
    <rPh sb="4" eb="5">
      <t>ナイ</t>
    </rPh>
    <rPh sb="5" eb="6">
      <t>オオウチ</t>
    </rPh>
    <rPh sb="6" eb="7">
      <t>ショウ</t>
    </rPh>
    <rPh sb="9" eb="13">
      <t>フカカチ</t>
    </rPh>
    <phoneticPr fontId="2"/>
  </si>
  <si>
    <t>⑥川越町外で生じた付加価値</t>
    <rPh sb="1" eb="4">
      <t>カワゴエチョウ</t>
    </rPh>
    <rPh sb="4" eb="5">
      <t>ガイ</t>
    </rPh>
    <rPh sb="6" eb="7">
      <t>ショウ</t>
    </rPh>
    <rPh sb="9" eb="13">
      <t>フカカチ</t>
    </rPh>
    <phoneticPr fontId="2"/>
  </si>
  <si>
    <r>
      <t>⑦返礼品の製造・加工が行われた場所　  　　　　　　   　　　　　　　　　　</t>
    </r>
    <r>
      <rPr>
        <sz val="8"/>
        <color theme="1"/>
        <rFont val="ＭＳ ゴシック"/>
        <family val="3"/>
        <charset val="128"/>
      </rPr>
      <t>※国内の場合は、都道府県名及び市区町村名（例：○○県○○市）、国外の場合は国名を記入</t>
    </r>
    <phoneticPr fontId="2"/>
  </si>
  <si>
    <r>
      <t>⑧算出方法　　　　　　　　　　　　　　　　　　　　　　　　　　　　　　　　　</t>
    </r>
    <r>
      <rPr>
        <sz val="8"/>
        <color theme="1"/>
        <rFont val="ＭＳ ゴシック"/>
        <family val="3"/>
        <charset val="128"/>
      </rPr>
      <t>※基本的には「総務大臣が定める標準的な算出方法」を選択</t>
    </r>
    <rPh sb="1" eb="5">
      <t>サンシュツホウホウ</t>
    </rPh>
    <phoneticPr fontId="2"/>
  </si>
  <si>
    <t>⑨「⑧」で「その他の算出方法」を選んだ場合のみ記入</t>
    <rPh sb="8" eb="9">
      <t>タ</t>
    </rPh>
    <rPh sb="10" eb="14">
      <t>サンシュツホウホウ</t>
    </rPh>
    <rPh sb="16" eb="17">
      <t>エラ</t>
    </rPh>
    <rPh sb="19" eb="21">
      <t>バアイ</t>
    </rPh>
    <rPh sb="23" eb="25">
      <t>キニュウ</t>
    </rPh>
    <phoneticPr fontId="2"/>
  </si>
  <si>
    <r>
      <t xml:space="preserve">工程
</t>
    </r>
    <r>
      <rPr>
        <sz val="8"/>
        <color theme="1"/>
        <rFont val="ＭＳ ゴシック"/>
        <family val="3"/>
        <charset val="128"/>
      </rPr>
      <t>(必要に応じて工程名の編集を行ってください)</t>
    </r>
    <rPh sb="0" eb="2">
      <t>コウテイ</t>
    </rPh>
    <rPh sb="4" eb="6">
      <t>ヒツヨウ</t>
    </rPh>
    <rPh sb="7" eb="8">
      <t>オウ</t>
    </rPh>
    <rPh sb="10" eb="12">
      <t>コウテイ</t>
    </rPh>
    <rPh sb="12" eb="13">
      <t>メイ</t>
    </rPh>
    <rPh sb="14" eb="16">
      <t>ヘンシュウ</t>
    </rPh>
    <rPh sb="17" eb="18">
      <t>オコナ</t>
    </rPh>
    <phoneticPr fontId="2"/>
  </si>
  <si>
    <r>
      <t>生産・製造・加工地　　　　　　　</t>
    </r>
    <r>
      <rPr>
        <sz val="8"/>
        <color theme="1"/>
        <rFont val="ＭＳ ゴシック"/>
        <family val="3"/>
        <charset val="128"/>
      </rPr>
      <t>（プルダウンから選択してください）</t>
    </r>
    <rPh sb="0" eb="2">
      <t>セイサン</t>
    </rPh>
    <rPh sb="3" eb="5">
      <t>セイゾウ</t>
    </rPh>
    <rPh sb="6" eb="9">
      <t>カコウチ</t>
    </rPh>
    <rPh sb="24" eb="26">
      <t>センタク</t>
    </rPh>
    <phoneticPr fontId="2"/>
  </si>
  <si>
    <t>三重郡川越町</t>
    <rPh sb="0" eb="3">
      <t>ミエグン</t>
    </rPh>
    <rPh sb="3" eb="6">
      <t>カワゴエチョウ</t>
    </rPh>
    <phoneticPr fontId="2"/>
  </si>
  <si>
    <t>④町への返礼品提供価格（税込）</t>
    <rPh sb="1" eb="2">
      <t>チョウ</t>
    </rPh>
    <rPh sb="4" eb="7">
      <t>ヘンレイヒン</t>
    </rPh>
    <rPh sb="7" eb="9">
      <t>テイキョウ</t>
    </rPh>
    <phoneticPr fontId="2"/>
  </si>
  <si>
    <t>⑤</t>
    <phoneticPr fontId="2"/>
  </si>
  <si>
    <t>返礼品の</t>
    <rPh sb="0" eb="3">
      <t>ヘンレイヒン</t>
    </rPh>
    <phoneticPr fontId="2"/>
  </si>
  <si>
    <t>が生じていることを証明します。</t>
    <rPh sb="1" eb="2">
      <t>ショウ</t>
    </rPh>
    <rPh sb="9" eb="11">
      <t>ショウメイ</t>
    </rPh>
    <phoneticPr fontId="2"/>
  </si>
  <si>
    <t>川越町長　様</t>
    <rPh sb="0" eb="2">
      <t>カワゴエ</t>
    </rPh>
    <rPh sb="2" eb="4">
      <t>チョウチョウ</t>
    </rPh>
    <rPh sb="5" eb="6">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</si>
</sst>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Red]\-#,##0\ "/>
  </numFmts>
  <fonts count="12" x14ac:knownFonts="1">
    <font>
      <sz val="11"/>
      <color theme="1"/>
      <name val="游ゴシック"/>
      <family val="3"/>
      <scheme val="minor"/>
    </font>
    <font>
      <sz val="11"/>
      <color theme="1"/>
      <name val="游ゴシック"/>
      <family val="3"/>
      <scheme val="minor"/>
    </font>
    <font>
      <sz val="6"/>
      <name val="游ゴシック"/>
      <family val="3"/>
      <scheme val="minor"/>
    </font>
    <font>
      <sz val="11"/>
      <color theme="1"/>
      <name val="Segoe UI Symbol"/>
      <family val="2"/>
    </font>
    <font>
      <sz val="11"/>
      <color theme="1"/>
      <name val="游ゴシック"/>
      <family val="3"/>
      <charset val="128"/>
    </font>
    <font>
      <b/>
      <sz val="9"/>
      <color indexed="81"/>
      <name val="游ゴシック"/>
      <family val="3"/>
      <charset val="128"/>
    </font>
    <font>
      <sz val="6"/>
      <name val="游ゴシック"/>
      <family val="3"/>
      <charset val="128"/>
      <scheme val="minor"/>
    </font>
    <font>
      <sz val="9"/>
      <color theme="1"/>
      <name val="ＭＳ ゴシック"/>
      <family val="3"/>
      <charset val="128"/>
    </font>
    <font>
      <sz val="10"/>
      <color theme="1"/>
      <name val="ＭＳ ゴシック"/>
      <family val="3"/>
      <charset val="128"/>
    </font>
    <font>
      <b/>
      <sz val="10"/>
      <color theme="1"/>
      <name val="ＭＳ ゴシック"/>
      <family val="3"/>
      <charset val="128"/>
    </font>
    <font>
      <u/>
      <sz val="11"/>
      <color theme="1"/>
      <name val="游ゴシック"/>
      <family val="3"/>
      <charset val="128"/>
    </font>
    <font>
      <sz val="8"/>
      <color theme="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3">
    <xf numFmtId="0" fontId="0" fillId="0" borderId="0" xfId="0">
      <alignment vertical="center"/>
    </xf>
    <xf numFmtId="0" fontId="0" fillId="0" borderId="0" xfId="0" applyFont="1">
      <alignment vertical="center"/>
    </xf>
    <xf numFmtId="0" fontId="0" fillId="0" borderId="0" xfId="0" applyFont="1" applyAlignment="1">
      <alignment horizontal="right" vertical="center"/>
    </xf>
    <xf numFmtId="0" fontId="0" fillId="0" borderId="0" xfId="0" applyFont="1" applyAlignment="1">
      <alignment vertical="top"/>
    </xf>
    <xf numFmtId="0" fontId="0" fillId="0" borderId="21" xfId="0" applyFont="1" applyBorder="1">
      <alignment vertical="center"/>
    </xf>
    <xf numFmtId="0" fontId="0" fillId="0" borderId="22" xfId="0" applyFont="1" applyBorder="1">
      <alignment vertical="center"/>
    </xf>
    <xf numFmtId="0" fontId="0" fillId="0" borderId="23" xfId="0" applyFont="1" applyBorder="1">
      <alignment vertical="center"/>
    </xf>
    <xf numFmtId="0" fontId="0" fillId="0" borderId="24" xfId="0" applyFont="1" applyBorder="1">
      <alignment vertical="center"/>
    </xf>
    <xf numFmtId="0" fontId="0" fillId="0" borderId="25" xfId="0" applyFont="1" applyBorder="1">
      <alignment vertical="center"/>
    </xf>
    <xf numFmtId="38" fontId="0" fillId="0" borderId="25" xfId="4" applyFont="1" applyBorder="1">
      <alignment vertical="center"/>
    </xf>
    <xf numFmtId="0" fontId="0" fillId="0" borderId="26" xfId="0" applyFont="1" applyBorder="1">
      <alignment vertical="center"/>
    </xf>
    <xf numFmtId="0" fontId="0" fillId="0" borderId="27" xfId="0" applyFont="1" applyBorder="1">
      <alignment vertical="center"/>
    </xf>
    <xf numFmtId="0" fontId="0" fillId="0" borderId="28" xfId="0" applyFont="1" applyBorder="1">
      <alignment vertical="center"/>
    </xf>
    <xf numFmtId="0" fontId="8" fillId="0" borderId="0" xfId="0" applyFont="1">
      <alignment vertical="center"/>
    </xf>
    <xf numFmtId="0" fontId="8" fillId="0" borderId="0" xfId="0" applyFont="1" applyAlignment="1">
      <alignment vertical="center" wrapText="1"/>
    </xf>
    <xf numFmtId="38" fontId="8" fillId="0" borderId="0" xfId="4" applyFont="1">
      <alignment vertical="center"/>
    </xf>
    <xf numFmtId="176" fontId="8" fillId="0" borderId="0" xfId="5" applyNumberFormat="1" applyFont="1">
      <alignment vertical="center"/>
    </xf>
    <xf numFmtId="0" fontId="8" fillId="2" borderId="0" xfId="0" applyFont="1" applyFill="1">
      <alignment vertical="center"/>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Border="1">
      <alignment vertical="center"/>
    </xf>
    <xf numFmtId="177" fontId="8" fillId="0" borderId="1" xfId="4" applyNumberFormat="1" applyFont="1" applyBorder="1">
      <alignment vertical="center"/>
    </xf>
    <xf numFmtId="0" fontId="8" fillId="0" borderId="1" xfId="0" applyFont="1" applyBorder="1" applyAlignment="1">
      <alignment horizontal="center" vertical="center"/>
    </xf>
    <xf numFmtId="0" fontId="8" fillId="0" borderId="1" xfId="0" applyFont="1" applyFill="1" applyBorder="1" applyAlignment="1">
      <alignment vertical="center"/>
    </xf>
    <xf numFmtId="38" fontId="8" fillId="0" borderId="1" xfId="4" applyFont="1" applyFill="1" applyBorder="1" applyAlignment="1">
      <alignment vertical="center"/>
    </xf>
    <xf numFmtId="0" fontId="8" fillId="0" borderId="1" xfId="0" applyFont="1" applyFill="1" applyBorder="1" applyAlignment="1">
      <alignment horizontal="center" vertical="center"/>
    </xf>
    <xf numFmtId="176" fontId="8" fillId="0" borderId="0" xfId="5" applyNumberFormat="1" applyFont="1" applyAlignment="1">
      <alignment horizontal="center" vertical="center"/>
    </xf>
    <xf numFmtId="176" fontId="9" fillId="0" borderId="1" xfId="5" applyNumberFormat="1" applyFont="1" applyBorder="1" applyAlignment="1">
      <alignment vertical="center" wrapText="1"/>
    </xf>
    <xf numFmtId="38" fontId="8" fillId="0" borderId="1" xfId="4" applyFont="1" applyBorder="1">
      <alignment vertical="center"/>
    </xf>
    <xf numFmtId="0" fontId="8" fillId="0" borderId="0" xfId="0" applyFont="1" applyAlignment="1">
      <alignment vertical="center"/>
    </xf>
    <xf numFmtId="0" fontId="8" fillId="0" borderId="2" xfId="0" applyFont="1" applyBorder="1" applyAlignment="1">
      <alignment horizontal="center" vertical="center" wrapText="1"/>
    </xf>
    <xf numFmtId="0" fontId="8" fillId="3" borderId="7" xfId="0" applyFont="1" applyFill="1" applyBorder="1" applyAlignment="1">
      <alignment horizontal="center" vertical="center" wrapText="1"/>
    </xf>
    <xf numFmtId="0" fontId="8" fillId="0" borderId="7" xfId="0" applyFont="1" applyBorder="1" applyAlignment="1">
      <alignment horizontal="center" vertical="center" wrapText="1"/>
    </xf>
    <xf numFmtId="176" fontId="8" fillId="0" borderId="14" xfId="5" applyNumberFormat="1" applyFont="1" applyBorder="1" applyAlignment="1">
      <alignment horizontal="center" vertical="center"/>
    </xf>
    <xf numFmtId="0" fontId="8" fillId="0" borderId="3" xfId="0" applyFont="1" applyBorder="1">
      <alignment vertical="center"/>
    </xf>
    <xf numFmtId="0" fontId="8" fillId="0" borderId="8" xfId="0" applyFont="1" applyFill="1" applyBorder="1" applyAlignment="1">
      <alignment vertical="center" wrapText="1"/>
    </xf>
    <xf numFmtId="0" fontId="8" fillId="0" borderId="8" xfId="0" applyFont="1" applyFill="1" applyBorder="1">
      <alignment vertical="center"/>
    </xf>
    <xf numFmtId="38" fontId="8" fillId="0" borderId="8" xfId="4" applyFont="1" applyFill="1" applyBorder="1">
      <alignment vertical="center"/>
    </xf>
    <xf numFmtId="0" fontId="8" fillId="0" borderId="8" xfId="0" applyFont="1" applyBorder="1" applyAlignment="1">
      <alignment horizontal="center" vertical="center"/>
    </xf>
    <xf numFmtId="176" fontId="8" fillId="0" borderId="15" xfId="5" applyNumberFormat="1" applyFont="1" applyBorder="1">
      <alignment vertical="center"/>
    </xf>
    <xf numFmtId="0" fontId="8" fillId="0" borderId="4" xfId="0" applyFont="1" applyBorder="1">
      <alignment vertical="center"/>
    </xf>
    <xf numFmtId="0" fontId="8" fillId="0" borderId="1" xfId="0" applyFont="1" applyFill="1" applyBorder="1">
      <alignment vertical="center"/>
    </xf>
    <xf numFmtId="176" fontId="8" fillId="0" borderId="16" xfId="5" applyNumberFormat="1" applyFont="1" applyBorder="1">
      <alignment vertical="center"/>
    </xf>
    <xf numFmtId="0" fontId="8" fillId="0" borderId="20" xfId="0" applyFont="1" applyFill="1" applyBorder="1">
      <alignment vertical="center"/>
    </xf>
    <xf numFmtId="0" fontId="8" fillId="0" borderId="13" xfId="0" applyFont="1" applyBorder="1" applyAlignment="1">
      <alignment horizontal="center" vertical="center"/>
    </xf>
    <xf numFmtId="176" fontId="8" fillId="0" borderId="17" xfId="5" applyNumberFormat="1" applyFont="1" applyBorder="1">
      <alignment vertical="center"/>
    </xf>
    <xf numFmtId="0" fontId="8" fillId="0" borderId="5" xfId="0" applyFont="1" applyBorder="1">
      <alignment vertical="center"/>
    </xf>
    <xf numFmtId="0" fontId="8" fillId="0" borderId="9" xfId="0" applyFont="1" applyFill="1" applyBorder="1" applyAlignment="1">
      <alignment vertical="center" wrapText="1"/>
    </xf>
    <xf numFmtId="0" fontId="8" fillId="0" borderId="9" xfId="0" applyFont="1" applyFill="1" applyBorder="1">
      <alignment vertical="center"/>
    </xf>
    <xf numFmtId="38" fontId="8" fillId="0" borderId="9" xfId="4" applyFont="1" applyFill="1" applyBorder="1">
      <alignment vertical="center"/>
    </xf>
    <xf numFmtId="0" fontId="8" fillId="0" borderId="9" xfId="0" applyFont="1" applyBorder="1" applyAlignment="1">
      <alignment horizontal="center" vertical="center"/>
    </xf>
    <xf numFmtId="176" fontId="8" fillId="0" borderId="18" xfId="5" applyNumberFormat="1" applyFont="1" applyBorder="1">
      <alignment vertical="center"/>
    </xf>
    <xf numFmtId="0" fontId="8" fillId="0" borderId="6" xfId="0" applyFont="1" applyBorder="1">
      <alignment vertical="center"/>
    </xf>
    <xf numFmtId="0" fontId="8" fillId="0" borderId="10" xfId="0" applyFont="1" applyBorder="1" applyAlignment="1">
      <alignment vertical="center" wrapText="1"/>
    </xf>
    <xf numFmtId="0" fontId="8" fillId="0" borderId="10" xfId="0" applyFont="1" applyBorder="1">
      <alignment vertical="center"/>
    </xf>
    <xf numFmtId="38" fontId="8" fillId="0" borderId="10" xfId="4" applyFont="1" applyBorder="1">
      <alignment vertical="center"/>
    </xf>
    <xf numFmtId="0" fontId="8" fillId="0" borderId="10" xfId="0" applyFont="1" applyBorder="1" applyAlignment="1">
      <alignment horizontal="center" vertical="center"/>
    </xf>
    <xf numFmtId="176" fontId="8" fillId="0" borderId="19" xfId="5" applyNumberFormat="1" applyFont="1" applyBorder="1">
      <alignment vertical="center"/>
    </xf>
    <xf numFmtId="0" fontId="8" fillId="0" borderId="32" xfId="0" applyFont="1" applyFill="1" applyBorder="1">
      <alignment vertical="center"/>
    </xf>
    <xf numFmtId="0" fontId="8" fillId="0" borderId="32" xfId="0" applyFont="1" applyBorder="1" applyAlignment="1">
      <alignment vertical="center" wrapText="1"/>
    </xf>
    <xf numFmtId="0" fontId="8" fillId="0" borderId="0" xfId="0" applyFont="1" applyFill="1" applyBorder="1">
      <alignment vertical="center"/>
    </xf>
    <xf numFmtId="0" fontId="8" fillId="0" borderId="0" xfId="0" applyFont="1" applyBorder="1" applyAlignment="1">
      <alignment vertical="center" wrapText="1"/>
    </xf>
    <xf numFmtId="0" fontId="9" fillId="2" borderId="0" xfId="0" applyFont="1" applyFill="1" applyBorder="1" applyAlignment="1">
      <alignment vertical="center" wrapText="1"/>
    </xf>
    <xf numFmtId="0" fontId="8" fillId="0" borderId="0" xfId="0" applyFont="1" applyBorder="1">
      <alignment vertical="center"/>
    </xf>
    <xf numFmtId="0" fontId="8" fillId="0" borderId="33" xfId="0" applyFont="1" applyFill="1" applyBorder="1">
      <alignment vertical="center"/>
    </xf>
    <xf numFmtId="0" fontId="8" fillId="0" borderId="0" xfId="0" applyFont="1" applyAlignment="1">
      <alignment vertical="top"/>
    </xf>
    <xf numFmtId="176" fontId="0" fillId="0" borderId="0" xfId="5" applyNumberFormat="1" applyFont="1">
      <alignment vertical="center"/>
    </xf>
    <xf numFmtId="38" fontId="8" fillId="0" borderId="0" xfId="4" applyFont="1" applyAlignment="1">
      <alignment horizontal="left" vertical="center"/>
    </xf>
    <xf numFmtId="177" fontId="8" fillId="0" borderId="1" xfId="4" applyNumberFormat="1" applyFont="1" applyBorder="1" applyAlignment="1">
      <alignment horizontal="right" vertical="center"/>
    </xf>
    <xf numFmtId="38" fontId="8" fillId="0" borderId="11" xfId="4" applyFont="1" applyBorder="1" applyAlignment="1">
      <alignment horizontal="center" vertical="center"/>
    </xf>
    <xf numFmtId="0" fontId="8" fillId="0" borderId="12" xfId="0" applyFont="1" applyBorder="1" applyAlignment="1">
      <alignment horizontal="center" vertical="center"/>
    </xf>
    <xf numFmtId="38" fontId="8" fillId="0" borderId="34" xfId="4" applyFont="1" applyBorder="1" applyAlignment="1">
      <alignment horizontal="right" vertical="top"/>
    </xf>
    <xf numFmtId="0" fontId="8" fillId="0" borderId="29" xfId="0" applyFont="1" applyBorder="1" applyAlignment="1">
      <alignment horizontal="left" vertical="center" wrapText="1"/>
    </xf>
    <xf numFmtId="0" fontId="8" fillId="0" borderId="31" xfId="0" applyFont="1" applyBorder="1" applyAlignment="1">
      <alignment horizontal="left" vertical="center" wrapText="1"/>
    </xf>
    <xf numFmtId="176" fontId="8" fillId="0" borderId="29" xfId="5" applyNumberFormat="1" applyFont="1" applyBorder="1" applyAlignment="1">
      <alignment horizontal="left" vertical="center"/>
    </xf>
    <xf numFmtId="176" fontId="8" fillId="0" borderId="30" xfId="5" applyNumberFormat="1" applyFont="1" applyBorder="1" applyAlignment="1">
      <alignment horizontal="left" vertical="center"/>
    </xf>
    <xf numFmtId="176" fontId="8" fillId="0" borderId="31" xfId="5" applyNumberFormat="1" applyFont="1" applyBorder="1" applyAlignment="1">
      <alignment horizontal="left" vertical="center"/>
    </xf>
    <xf numFmtId="0" fontId="8" fillId="0" borderId="30" xfId="0" applyFont="1" applyBorder="1" applyAlignment="1">
      <alignment horizontal="left" vertical="center" wrapText="1"/>
    </xf>
    <xf numFmtId="38" fontId="8" fillId="0" borderId="12" xfId="4" applyFont="1" applyBorder="1" applyAlignment="1">
      <alignment horizontal="center" vertical="center"/>
    </xf>
    <xf numFmtId="0" fontId="0" fillId="0" borderId="0" xfId="0" applyAlignment="1">
      <alignment horizontal="left" vertical="top" wrapText="1"/>
    </xf>
    <xf numFmtId="0" fontId="0" fillId="4" borderId="0" xfId="0" applyFont="1" applyFill="1">
      <alignment vertical="center"/>
    </xf>
    <xf numFmtId="0" fontId="0" fillId="4" borderId="0" xfId="0" applyFont="1" applyFill="1" applyBorder="1" applyAlignment="1">
      <alignment horizontal="center" vertical="center"/>
    </xf>
    <xf numFmtId="38" fontId="0" fillId="4" borderId="0" xfId="4" applyFont="1" applyFill="1" applyBorder="1" applyAlignment="1">
      <alignment horizontal="center" vertical="center"/>
    </xf>
  </cellXfs>
  <cellStyles count="6">
    <cellStyle name="パーセント" xfId="5" builtinId="5"/>
    <cellStyle name="パーセント 2" xfId="1" xr:uid="{00000000-0005-0000-0000-000000000000}"/>
    <cellStyle name="桁区切り" xfId="4" builtinId="6"/>
    <cellStyle name="桁区切り 2" xfId="2" xr:uid="{00000000-0005-0000-0000-000001000000}"/>
    <cellStyle name="標準" xfId="0" builtinId="0"/>
    <cellStyle name="標準 2" xfId="3" xr:uid="{00000000-0005-0000-0000-000003000000}"/>
  </cellStyles>
  <dxfs count="21">
    <dxf>
      <fill>
        <patternFill>
          <bgColor theme="8" tint="0.59996337778862885"/>
        </patternFill>
      </fill>
    </dxf>
    <dxf>
      <fill>
        <patternFill>
          <bgColor theme="8" tint="0.59996337778862885"/>
        </patternFill>
      </fill>
    </dxf>
    <dxf>
      <fill>
        <patternFill>
          <bgColor theme="8" tint="0.59996337778862885"/>
        </patternFill>
      </fill>
    </dxf>
    <dxf>
      <fill>
        <patternFill>
          <bgColor theme="6" tint="0.39994506668294322"/>
        </patternFill>
      </fill>
    </dxf>
    <dxf>
      <fill>
        <patternFill>
          <bgColor theme="8" tint="0.59996337778862885"/>
        </patternFill>
      </fill>
    </dxf>
    <dxf>
      <fill>
        <patternFill>
          <bgColor theme="8" tint="0.59999389629810485"/>
        </patternFill>
      </fill>
    </dxf>
    <dxf>
      <fill>
        <patternFill>
          <bgColor theme="8" tint="0.59999389629810485"/>
        </patternFill>
      </fill>
    </dxf>
    <dxf>
      <fill>
        <patternFill patternType="solid">
          <bgColor rgb="FFFF0000"/>
        </patternFill>
      </fill>
    </dxf>
    <dxf>
      <fill>
        <patternFill>
          <bgColor rgb="FFFF0000"/>
        </patternFill>
      </fill>
    </dxf>
    <dxf>
      <fill>
        <patternFill>
          <bgColor theme="8" tint="0.59999389629810485"/>
        </patternFill>
      </fill>
    </dxf>
    <dxf>
      <fill>
        <patternFill>
          <bgColor theme="8" tint="0.59999389629810485"/>
        </patternFill>
      </fill>
    </dxf>
    <dxf>
      <fill>
        <patternFill>
          <bgColor theme="8" tint="0.59996337778862885"/>
        </patternFill>
      </fill>
    </dxf>
    <dxf>
      <fill>
        <patternFill>
          <bgColor theme="6"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patternType="solid">
          <bgColor theme="8" tint="0.59999389629810485"/>
        </patternFill>
      </fill>
    </dxf>
    <dxf>
      <fill>
        <patternFill patternType="solid">
          <bgColor rgb="FFFF0000"/>
        </patternFill>
      </fill>
    </dxf>
    <dxf>
      <fill>
        <patternFill>
          <bgColor rgb="FFFF0000"/>
        </patternFill>
      </fill>
    </dxf>
    <dxf>
      <fill>
        <patternFill>
          <bgColor theme="8" tint="0.59999389629810485"/>
        </patternFill>
      </fill>
    </dxf>
    <dxf>
      <fill>
        <patternFill>
          <bgColor theme="8"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461210</xdr:colOff>
      <xdr:row>0</xdr:row>
      <xdr:rowOff>340895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0" y="0"/>
          <a:ext cx="741947" cy="340895"/>
        </a:xfrm>
        <a:prstGeom prst="rect">
          <a:avLst/>
        </a:prstGeom>
        <a:noFill/>
        <a:ln w="9525" cap="flat" cmpd="sng" algn="ctr">
          <a:solidFill>
            <a:schemeClr val="dk1"/>
          </a:solidFill>
          <a:prstDash val="solid"/>
          <a:round/>
          <a:headEnd type="none" w="med" len="med"/>
          <a:tailEnd type="none" w="med" len="med"/>
        </a:ln>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algn="ctr"/>
          <a:r>
            <a:rPr kumimoji="1" lang="ja-JP" altLang="en-US" sz="1100"/>
            <a:t>別添１</a:t>
          </a:r>
        </a:p>
      </xdr:txBody>
    </xdr:sp>
    <xdr:clientData/>
  </xdr:twoCellAnchor>
  <xdr:twoCellAnchor>
    <xdr:from>
      <xdr:col>0</xdr:col>
      <xdr:colOff>142875</xdr:colOff>
      <xdr:row>37</xdr:row>
      <xdr:rowOff>9525</xdr:rowOff>
    </xdr:from>
    <xdr:to>
      <xdr:col>0</xdr:col>
      <xdr:colOff>250825</xdr:colOff>
      <xdr:row>42</xdr:row>
      <xdr:rowOff>190500</xdr:rowOff>
    </xdr:to>
    <xdr:sp macro="" textlink="">
      <xdr:nvSpPr>
        <xdr:cNvPr id="3" name="左大かっこ 2">
          <a:extLst>
            <a:ext uri="{FF2B5EF4-FFF2-40B4-BE49-F238E27FC236}">
              <a16:creationId xmlns:a16="http://schemas.microsoft.com/office/drawing/2014/main" id="{DAF97D9D-36B8-428C-AE16-7C4DEA3A27F5}"/>
            </a:ext>
          </a:extLst>
        </xdr:cNvPr>
        <xdr:cNvSpPr/>
      </xdr:nvSpPr>
      <xdr:spPr>
        <a:xfrm>
          <a:off x="142875" y="8020050"/>
          <a:ext cx="107950" cy="13716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104775</xdr:colOff>
      <xdr:row>37</xdr:row>
      <xdr:rowOff>9525</xdr:rowOff>
    </xdr:from>
    <xdr:to>
      <xdr:col>9</xdr:col>
      <xdr:colOff>212725</xdr:colOff>
      <xdr:row>42</xdr:row>
      <xdr:rowOff>190500</xdr:rowOff>
    </xdr:to>
    <xdr:sp macro="" textlink="">
      <xdr:nvSpPr>
        <xdr:cNvPr id="4" name="左大かっこ 3">
          <a:extLst>
            <a:ext uri="{FF2B5EF4-FFF2-40B4-BE49-F238E27FC236}">
              <a16:creationId xmlns:a16="http://schemas.microsoft.com/office/drawing/2014/main" id="{8C678F9E-5CB9-4599-875E-60A126327CDD}"/>
            </a:ext>
          </a:extLst>
        </xdr:cNvPr>
        <xdr:cNvSpPr/>
      </xdr:nvSpPr>
      <xdr:spPr>
        <a:xfrm flipH="1">
          <a:off x="5895975" y="8020050"/>
          <a:ext cx="107950" cy="13716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L37"/>
  <sheetViews>
    <sheetView view="pageBreakPreview" zoomScale="96" zoomScaleNormal="100" zoomScaleSheetLayoutView="96" workbookViewId="0">
      <selection activeCell="B4" sqref="B4"/>
    </sheetView>
  </sheetViews>
  <sheetFormatPr defaultRowHeight="12" x14ac:dyDescent="0.4"/>
  <cols>
    <col min="1" max="1" width="30.625" style="13" customWidth="1"/>
    <col min="2" max="2" width="29.625" style="14" customWidth="1"/>
    <col min="3" max="3" width="29.625" style="13" customWidth="1"/>
    <col min="4" max="4" width="21.5" style="15" customWidth="1"/>
    <col min="5" max="5" width="4.25" style="13" customWidth="1"/>
    <col min="6" max="6" width="8.625" style="16" customWidth="1"/>
    <col min="7" max="11" width="9" style="13" customWidth="1"/>
    <col min="12" max="16384" width="9" style="13"/>
  </cols>
  <sheetData>
    <row r="1" spans="1:12" ht="99.95" customHeight="1" x14ac:dyDescent="0.4">
      <c r="A1" s="65" t="s">
        <v>49</v>
      </c>
    </row>
    <row r="2" spans="1:12" ht="20.100000000000001" customHeight="1" x14ac:dyDescent="0.4">
      <c r="A2" s="17" t="s">
        <v>44</v>
      </c>
    </row>
    <row r="3" spans="1:12" ht="39.950000000000003" customHeight="1" x14ac:dyDescent="0.4">
      <c r="A3" s="18" t="s">
        <v>56</v>
      </c>
      <c r="B3" s="19"/>
      <c r="C3" s="20" t="s">
        <v>57</v>
      </c>
      <c r="D3" s="21"/>
      <c r="E3" s="22" t="s">
        <v>45</v>
      </c>
    </row>
    <row r="4" spans="1:12" ht="39.950000000000003" customHeight="1" x14ac:dyDescent="0.4">
      <c r="A4" s="20" t="s">
        <v>58</v>
      </c>
      <c r="B4" s="18"/>
      <c r="C4" s="23" t="s">
        <v>59</v>
      </c>
      <c r="D4" s="24"/>
      <c r="E4" s="25" t="s">
        <v>10</v>
      </c>
      <c r="F4" s="26" t="str">
        <f>IF(D4=D24,"○","×")</f>
        <v>○</v>
      </c>
      <c r="G4" s="13" t="s">
        <v>48</v>
      </c>
    </row>
    <row r="5" spans="1:12" ht="39.950000000000003" customHeight="1" x14ac:dyDescent="0.4">
      <c r="A5" s="20" t="s">
        <v>60</v>
      </c>
      <c r="B5" s="27">
        <f>SUMIF(C11:C23,"川越町内",F11:F23)</f>
        <v>0</v>
      </c>
      <c r="C5" s="20" t="s">
        <v>61</v>
      </c>
      <c r="D5" s="28">
        <f>SUMIF(C11:C23,"&lt;&gt;川越町内",D11:D23)</f>
        <v>0</v>
      </c>
      <c r="E5" s="25" t="s">
        <v>10</v>
      </c>
      <c r="I5" s="29"/>
    </row>
    <row r="6" spans="1:12" ht="39.950000000000003" customHeight="1" x14ac:dyDescent="0.4">
      <c r="A6" s="72" t="s">
        <v>62</v>
      </c>
      <c r="B6" s="73"/>
      <c r="C6" s="74"/>
      <c r="D6" s="75"/>
      <c r="E6" s="76"/>
      <c r="I6" s="29"/>
    </row>
    <row r="7" spans="1:12" ht="39.950000000000003" customHeight="1" x14ac:dyDescent="0.4">
      <c r="A7" s="72" t="s">
        <v>63</v>
      </c>
      <c r="B7" s="73"/>
      <c r="C7" s="72"/>
      <c r="D7" s="77"/>
      <c r="E7" s="73"/>
      <c r="I7" s="29"/>
    </row>
    <row r="8" spans="1:12" ht="39.950000000000003" customHeight="1" x14ac:dyDescent="0.4">
      <c r="A8" s="72" t="s">
        <v>64</v>
      </c>
      <c r="B8" s="73"/>
      <c r="C8" s="74"/>
      <c r="D8" s="75"/>
      <c r="E8" s="76"/>
      <c r="I8" s="29"/>
    </row>
    <row r="9" spans="1:12" ht="60" customHeight="1" thickBot="1" x14ac:dyDescent="0.45">
      <c r="C9" s="71"/>
      <c r="D9" s="71"/>
      <c r="E9" s="71"/>
      <c r="F9" s="71"/>
      <c r="I9" s="63"/>
    </row>
    <row r="10" spans="1:12" ht="45" customHeight="1" thickBot="1" x14ac:dyDescent="0.45">
      <c r="A10" s="30" t="s">
        <v>65</v>
      </c>
      <c r="B10" s="31" t="s">
        <v>22</v>
      </c>
      <c r="C10" s="32" t="s">
        <v>66</v>
      </c>
      <c r="D10" s="69" t="s">
        <v>17</v>
      </c>
      <c r="E10" s="70"/>
      <c r="F10" s="33" t="s">
        <v>21</v>
      </c>
      <c r="L10" s="63"/>
    </row>
    <row r="11" spans="1:12" ht="30" customHeight="1" x14ac:dyDescent="0.4">
      <c r="A11" s="34" t="s">
        <v>37</v>
      </c>
      <c r="B11" s="35"/>
      <c r="C11" s="36" t="s">
        <v>39</v>
      </c>
      <c r="D11" s="37"/>
      <c r="E11" s="38" t="s">
        <v>10</v>
      </c>
      <c r="F11" s="39" t="str">
        <f t="shared" ref="F11:F24" si="0">IFERROR(D11/$D$24,"")</f>
        <v/>
      </c>
    </row>
    <row r="12" spans="1:12" ht="30" customHeight="1" x14ac:dyDescent="0.4">
      <c r="A12" s="40" t="s">
        <v>38</v>
      </c>
      <c r="B12" s="18"/>
      <c r="C12" s="41" t="s">
        <v>40</v>
      </c>
      <c r="D12" s="28"/>
      <c r="E12" s="25" t="s">
        <v>10</v>
      </c>
      <c r="F12" s="42" t="str">
        <f t="shared" si="0"/>
        <v/>
      </c>
    </row>
    <row r="13" spans="1:12" ht="30" customHeight="1" x14ac:dyDescent="0.4">
      <c r="A13" s="40" t="s">
        <v>26</v>
      </c>
      <c r="B13" s="18"/>
      <c r="C13" s="43"/>
      <c r="D13" s="28"/>
      <c r="E13" s="25" t="s">
        <v>10</v>
      </c>
      <c r="F13" s="42" t="str">
        <f t="shared" si="0"/>
        <v/>
      </c>
    </row>
    <row r="14" spans="1:12" ht="30" customHeight="1" x14ac:dyDescent="0.4">
      <c r="A14" s="40" t="s">
        <v>7</v>
      </c>
      <c r="B14" s="18"/>
      <c r="C14" s="41"/>
      <c r="D14" s="28"/>
      <c r="E14" s="25" t="s">
        <v>10</v>
      </c>
      <c r="F14" s="42" t="str">
        <f t="shared" si="0"/>
        <v/>
      </c>
    </row>
    <row r="15" spans="1:12" ht="30" customHeight="1" x14ac:dyDescent="0.4">
      <c r="A15" s="40" t="s">
        <v>23</v>
      </c>
      <c r="B15" s="18"/>
      <c r="C15" s="43"/>
      <c r="D15" s="28"/>
      <c r="E15" s="25" t="s">
        <v>10</v>
      </c>
      <c r="F15" s="42" t="str">
        <f t="shared" si="0"/>
        <v/>
      </c>
    </row>
    <row r="16" spans="1:12" ht="30" customHeight="1" x14ac:dyDescent="0.4">
      <c r="A16" s="40" t="s">
        <v>24</v>
      </c>
      <c r="B16" s="18"/>
      <c r="C16" s="41"/>
      <c r="D16" s="28"/>
      <c r="E16" s="25" t="s">
        <v>10</v>
      </c>
      <c r="F16" s="42" t="str">
        <f t="shared" si="0"/>
        <v/>
      </c>
    </row>
    <row r="17" spans="1:6" ht="30" customHeight="1" x14ac:dyDescent="0.4">
      <c r="A17" s="40" t="s">
        <v>15</v>
      </c>
      <c r="B17" s="18"/>
      <c r="C17" s="43"/>
      <c r="D17" s="28"/>
      <c r="E17" s="25" t="s">
        <v>10</v>
      </c>
      <c r="F17" s="42" t="str">
        <f t="shared" si="0"/>
        <v/>
      </c>
    </row>
    <row r="18" spans="1:6" ht="30" customHeight="1" x14ac:dyDescent="0.4">
      <c r="A18" s="40" t="s">
        <v>28</v>
      </c>
      <c r="B18" s="18"/>
      <c r="C18" s="41"/>
      <c r="D18" s="28"/>
      <c r="E18" s="25" t="s">
        <v>10</v>
      </c>
      <c r="F18" s="42" t="str">
        <f t="shared" si="0"/>
        <v/>
      </c>
    </row>
    <row r="19" spans="1:6" ht="30" customHeight="1" x14ac:dyDescent="0.4">
      <c r="A19" s="40" t="s">
        <v>29</v>
      </c>
      <c r="B19" s="18"/>
      <c r="C19" s="43"/>
      <c r="D19" s="28"/>
      <c r="E19" s="25" t="s">
        <v>10</v>
      </c>
      <c r="F19" s="42" t="str">
        <f t="shared" si="0"/>
        <v/>
      </c>
    </row>
    <row r="20" spans="1:6" ht="30" customHeight="1" x14ac:dyDescent="0.4">
      <c r="A20" s="40" t="s">
        <v>9</v>
      </c>
      <c r="B20" s="18"/>
      <c r="C20" s="41"/>
      <c r="D20" s="28"/>
      <c r="E20" s="25" t="s">
        <v>10</v>
      </c>
      <c r="F20" s="42" t="str">
        <f t="shared" si="0"/>
        <v/>
      </c>
    </row>
    <row r="21" spans="1:6" ht="30" customHeight="1" x14ac:dyDescent="0.4">
      <c r="A21" s="40" t="s">
        <v>27</v>
      </c>
      <c r="B21" s="18"/>
      <c r="C21" s="43"/>
      <c r="D21" s="28"/>
      <c r="E21" s="25" t="s">
        <v>10</v>
      </c>
      <c r="F21" s="42" t="str">
        <f t="shared" si="0"/>
        <v/>
      </c>
    </row>
    <row r="22" spans="1:6" ht="30" customHeight="1" x14ac:dyDescent="0.4">
      <c r="A22" s="40" t="s">
        <v>2</v>
      </c>
      <c r="B22" s="18"/>
      <c r="C22" s="41"/>
      <c r="D22" s="28"/>
      <c r="E22" s="44" t="s">
        <v>10</v>
      </c>
      <c r="F22" s="45" t="str">
        <f t="shared" si="0"/>
        <v/>
      </c>
    </row>
    <row r="23" spans="1:6" ht="30" customHeight="1" thickBot="1" x14ac:dyDescent="0.45">
      <c r="A23" s="46" t="s">
        <v>4</v>
      </c>
      <c r="B23" s="47"/>
      <c r="C23" s="48"/>
      <c r="D23" s="49"/>
      <c r="E23" s="50" t="s">
        <v>10</v>
      </c>
      <c r="F23" s="51" t="str">
        <f t="shared" si="0"/>
        <v/>
      </c>
    </row>
    <row r="24" spans="1:6" ht="30" customHeight="1" thickBot="1" x14ac:dyDescent="0.45">
      <c r="A24" s="52"/>
      <c r="B24" s="53"/>
      <c r="C24" s="54"/>
      <c r="D24" s="55">
        <f>SUM(D11:D23)</f>
        <v>0</v>
      </c>
      <c r="E24" s="56" t="s">
        <v>10</v>
      </c>
      <c r="F24" s="57" t="str">
        <f t="shared" si="0"/>
        <v/>
      </c>
    </row>
    <row r="25" spans="1:6" ht="30" customHeight="1" x14ac:dyDescent="0.4">
      <c r="A25" s="58"/>
      <c r="B25" s="59"/>
    </row>
    <row r="26" spans="1:6" ht="30" customHeight="1" x14ac:dyDescent="0.4">
      <c r="A26" s="60"/>
      <c r="B26" s="61"/>
    </row>
    <row r="27" spans="1:6" ht="30" customHeight="1" x14ac:dyDescent="0.4"/>
    <row r="28" spans="1:6" ht="30" customHeight="1" x14ac:dyDescent="0.4">
      <c r="B28" s="61"/>
    </row>
    <row r="29" spans="1:6" ht="30" customHeight="1" x14ac:dyDescent="0.4"/>
    <row r="30" spans="1:6" ht="30" customHeight="1" x14ac:dyDescent="0.4"/>
    <row r="31" spans="1:6" ht="30" customHeight="1" x14ac:dyDescent="0.4"/>
    <row r="32" spans="1:6" ht="30" customHeight="1" x14ac:dyDescent="0.4"/>
    <row r="33" ht="30" customHeight="1" x14ac:dyDescent="0.4"/>
    <row r="34" ht="30" customHeight="1" x14ac:dyDescent="0.4"/>
    <row r="35" ht="30" customHeight="1" x14ac:dyDescent="0.4"/>
    <row r="36" ht="30" customHeight="1" x14ac:dyDescent="0.4"/>
    <row r="37" ht="30" customHeight="1" x14ac:dyDescent="0.4"/>
  </sheetData>
  <mergeCells count="8">
    <mergeCell ref="D10:E10"/>
    <mergeCell ref="C9:F9"/>
    <mergeCell ref="A6:B6"/>
    <mergeCell ref="C6:E6"/>
    <mergeCell ref="A7:B7"/>
    <mergeCell ref="C7:E7"/>
    <mergeCell ref="A8:B8"/>
    <mergeCell ref="C8:E8"/>
  </mergeCells>
  <phoneticPr fontId="2"/>
  <conditionalFormatting sqref="B11:D23">
    <cfRule type="containsBlanks" dxfId="20" priority="22">
      <formula>LEN(TRIM(B11))=0</formula>
    </cfRule>
  </conditionalFormatting>
  <conditionalFormatting sqref="B4">
    <cfRule type="containsBlanks" dxfId="19" priority="23">
      <formula>LEN(TRIM(B4))=0</formula>
    </cfRule>
  </conditionalFormatting>
  <conditionalFormatting sqref="B5">
    <cfRule type="cellIs" dxfId="18" priority="21" operator="lessThan">
      <formula>0.5</formula>
    </cfRule>
  </conditionalFormatting>
  <conditionalFormatting sqref="F4">
    <cfRule type="cellIs" dxfId="17" priority="20" operator="equal">
      <formula>"×"</formula>
    </cfRule>
  </conditionalFormatting>
  <conditionalFormatting sqref="D4">
    <cfRule type="containsBlanks" dxfId="16" priority="19">
      <formula>LEN(TRIM(D4))=0</formula>
    </cfRule>
  </conditionalFormatting>
  <conditionalFormatting sqref="B3:B4 D3:D4">
    <cfRule type="containsBlanks" dxfId="15" priority="18">
      <formula>LEN(TRIM(B3))=0</formula>
    </cfRule>
  </conditionalFormatting>
  <conditionalFormatting sqref="C7">
    <cfRule type="containsBlanks" dxfId="14" priority="14">
      <formula>LEN(TRIM(C7))=0</formula>
    </cfRule>
  </conditionalFormatting>
  <conditionalFormatting sqref="C6:E6">
    <cfRule type="containsBlanks" dxfId="13" priority="13">
      <formula>LEN(TRIM(C6))=0</formula>
    </cfRule>
  </conditionalFormatting>
  <conditionalFormatting sqref="C8:E8">
    <cfRule type="containsBlanks" dxfId="12" priority="1">
      <formula>LEN(TRIM(C8))=0</formula>
    </cfRule>
    <cfRule type="containsBlanks" priority="3">
      <formula>LEN(TRIM(C8))=0</formula>
    </cfRule>
    <cfRule type="containsBlanks" priority="4">
      <formula>LEN(TRIM(C8))=0</formula>
    </cfRule>
    <cfRule type="containsBlanks" dxfId="11" priority="5">
      <formula>LEN(TRIM(C8))=0</formula>
    </cfRule>
  </conditionalFormatting>
  <dataValidations count="1">
    <dataValidation type="list" allowBlank="1" showInputMessage="1" showErrorMessage="1" sqref="C24 C26:C48" xr:uid="{00000000-0002-0000-0000-000000000000}">
      <formula1>#REF!</formula1>
    </dataValidation>
  </dataValidations>
  <pageMargins left="0.70866141732283472" right="0.70866141732283472" top="0.74803149606299213" bottom="0.74803149606299213" header="0.31496062992125984" footer="0.31496062992125984"/>
  <pageSetup paperSize="9" scale="63"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57F424C-1A37-40DA-B93A-0B5514713B56}">
          <x14:formula1>
            <xm:f>プルダウン!$A$2:$A$3</xm:f>
          </x14:formula1>
          <xm:sqref>I12 C12</xm:sqref>
        </x14:dataValidation>
        <x14:dataValidation type="list" allowBlank="1" showInputMessage="1" showErrorMessage="1" xr:uid="{32E02406-286E-44C9-A66A-B3A997D9D2ED}">
          <x14:formula1>
            <xm:f>プルダウン!$A$1:$A$3</xm:f>
          </x14:formula1>
          <xm:sqref>C13:C23 C11</xm:sqref>
        </x14:dataValidation>
        <x14:dataValidation type="list" allowBlank="1" showInputMessage="1" showErrorMessage="1" xr:uid="{20861059-239F-4914-ABDE-16A8785DD152}">
          <x14:formula1>
            <xm:f>プルダウン!$B$2:$B$3</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view="pageBreakPreview" zoomScale="98" zoomScaleNormal="100" zoomScaleSheetLayoutView="98" workbookViewId="0">
      <selection activeCell="K26" sqref="K26"/>
    </sheetView>
  </sheetViews>
  <sheetFormatPr defaultRowHeight="12" x14ac:dyDescent="0.4"/>
  <cols>
    <col min="1" max="1" width="29.625" style="13" customWidth="1"/>
    <col min="2" max="2" width="29.625" style="14" customWidth="1"/>
    <col min="3" max="3" width="29.625" style="13" customWidth="1"/>
    <col min="4" max="4" width="21.5" style="15" customWidth="1"/>
    <col min="5" max="5" width="4.25" style="13" customWidth="1"/>
    <col min="6" max="6" width="8.625" style="16" customWidth="1"/>
    <col min="7" max="16384" width="9" style="13"/>
  </cols>
  <sheetData>
    <row r="1" spans="1:11" ht="99.95" customHeight="1" x14ac:dyDescent="0.4">
      <c r="A1" s="65" t="s">
        <v>49</v>
      </c>
    </row>
    <row r="2" spans="1:11" ht="20.100000000000001" customHeight="1" x14ac:dyDescent="0.4">
      <c r="A2" s="62" t="s">
        <v>13</v>
      </c>
    </row>
    <row r="3" spans="1:11" ht="30" customHeight="1" x14ac:dyDescent="0.4">
      <c r="A3" s="18" t="s">
        <v>56</v>
      </c>
      <c r="B3" s="19" t="s">
        <v>47</v>
      </c>
      <c r="C3" s="20" t="s">
        <v>57</v>
      </c>
      <c r="D3" s="68">
        <v>2000</v>
      </c>
      <c r="E3" s="22" t="s">
        <v>45</v>
      </c>
    </row>
    <row r="4" spans="1:11" ht="30" customHeight="1" x14ac:dyDescent="0.4">
      <c r="A4" s="20" t="s">
        <v>58</v>
      </c>
      <c r="B4" s="18" t="s">
        <v>11</v>
      </c>
      <c r="C4" s="23" t="s">
        <v>68</v>
      </c>
      <c r="D4" s="24">
        <v>2000</v>
      </c>
      <c r="E4" s="25" t="s">
        <v>10</v>
      </c>
      <c r="F4" s="26" t="str">
        <f>IF(D4=D24,"○","×")</f>
        <v>○</v>
      </c>
      <c r="G4" s="13" t="s">
        <v>36</v>
      </c>
    </row>
    <row r="5" spans="1:11" ht="30" customHeight="1" x14ac:dyDescent="0.4">
      <c r="A5" s="20" t="s">
        <v>69</v>
      </c>
      <c r="B5" s="27">
        <f>SUMIF(C11:C23,"川越町内",F11:F23)</f>
        <v>0.72500000000000009</v>
      </c>
      <c r="C5" s="20" t="s">
        <v>61</v>
      </c>
      <c r="D5" s="28">
        <f>SUMIF(C11:C23,"&lt;&gt;川越町内",D11:D23)</f>
        <v>550</v>
      </c>
      <c r="E5" s="25" t="s">
        <v>10</v>
      </c>
    </row>
    <row r="6" spans="1:11" ht="39.950000000000003" customHeight="1" x14ac:dyDescent="0.4">
      <c r="A6" s="72" t="s">
        <v>62</v>
      </c>
      <c r="B6" s="73"/>
      <c r="C6" s="74" t="s">
        <v>67</v>
      </c>
      <c r="D6" s="75"/>
      <c r="E6" s="76"/>
      <c r="I6" s="29"/>
    </row>
    <row r="7" spans="1:11" ht="39.950000000000003" customHeight="1" x14ac:dyDescent="0.4">
      <c r="A7" s="72" t="s">
        <v>63</v>
      </c>
      <c r="B7" s="73"/>
      <c r="C7" s="72" t="s">
        <v>54</v>
      </c>
      <c r="D7" s="77"/>
      <c r="E7" s="73"/>
      <c r="I7" s="29"/>
    </row>
    <row r="8" spans="1:11" ht="39.950000000000003" customHeight="1" x14ac:dyDescent="0.4">
      <c r="A8" s="72" t="s">
        <v>64</v>
      </c>
      <c r="B8" s="73"/>
      <c r="C8" s="74"/>
      <c r="D8" s="75"/>
      <c r="E8" s="76"/>
      <c r="I8" s="29"/>
    </row>
    <row r="9" spans="1:11" ht="60" customHeight="1" thickBot="1" x14ac:dyDescent="0.45">
      <c r="D9" s="67"/>
    </row>
    <row r="10" spans="1:11" ht="45" customHeight="1" thickBot="1" x14ac:dyDescent="0.45">
      <c r="A10" s="30" t="s">
        <v>50</v>
      </c>
      <c r="B10" s="32" t="s">
        <v>22</v>
      </c>
      <c r="C10" s="32" t="s">
        <v>51</v>
      </c>
      <c r="D10" s="69" t="s">
        <v>17</v>
      </c>
      <c r="E10" s="78"/>
      <c r="F10" s="33" t="s">
        <v>21</v>
      </c>
    </row>
    <row r="11" spans="1:11" ht="30" customHeight="1" x14ac:dyDescent="0.4">
      <c r="A11" s="34" t="s">
        <v>37</v>
      </c>
      <c r="B11" s="35" t="s">
        <v>20</v>
      </c>
      <c r="C11" s="36" t="s">
        <v>39</v>
      </c>
      <c r="D11" s="37">
        <v>50</v>
      </c>
      <c r="E11" s="38" t="s">
        <v>10</v>
      </c>
      <c r="F11" s="39">
        <f t="shared" ref="F11:F24" si="0">IFERROR(D11/$D$24,"")</f>
        <v>2.5000000000000001E-2</v>
      </c>
    </row>
    <row r="12" spans="1:11" ht="69.95" customHeight="1" x14ac:dyDescent="0.4">
      <c r="A12" s="40" t="s">
        <v>41</v>
      </c>
      <c r="B12" s="18" t="s">
        <v>31</v>
      </c>
      <c r="C12" s="41" t="s">
        <v>43</v>
      </c>
      <c r="D12" s="28">
        <v>500</v>
      </c>
      <c r="E12" s="25" t="s">
        <v>10</v>
      </c>
      <c r="F12" s="42">
        <f t="shared" si="0"/>
        <v>0.25</v>
      </c>
    </row>
    <row r="13" spans="1:11" ht="30" customHeight="1" x14ac:dyDescent="0.4">
      <c r="A13" s="40" t="s">
        <v>26</v>
      </c>
      <c r="B13" s="18"/>
      <c r="C13" s="43"/>
      <c r="D13" s="28"/>
      <c r="E13" s="25" t="s">
        <v>10</v>
      </c>
      <c r="F13" s="42">
        <f t="shared" si="0"/>
        <v>0</v>
      </c>
      <c r="K13" s="63"/>
    </row>
    <row r="14" spans="1:11" ht="30" customHeight="1" x14ac:dyDescent="0.4">
      <c r="A14" s="40" t="s">
        <v>7</v>
      </c>
      <c r="B14" s="18"/>
      <c r="C14" s="41"/>
      <c r="D14" s="28"/>
      <c r="E14" s="25" t="s">
        <v>10</v>
      </c>
      <c r="F14" s="42">
        <f t="shared" si="0"/>
        <v>0</v>
      </c>
    </row>
    <row r="15" spans="1:11" ht="80.099999999999994" customHeight="1" x14ac:dyDescent="0.4">
      <c r="A15" s="40" t="s">
        <v>23</v>
      </c>
      <c r="B15" s="18" t="s">
        <v>32</v>
      </c>
      <c r="C15" s="43" t="s">
        <v>39</v>
      </c>
      <c r="D15" s="28">
        <v>800</v>
      </c>
      <c r="E15" s="25" t="s">
        <v>10</v>
      </c>
      <c r="F15" s="42">
        <f t="shared" si="0"/>
        <v>0.4</v>
      </c>
    </row>
    <row r="16" spans="1:11" ht="30" customHeight="1" x14ac:dyDescent="0.4">
      <c r="A16" s="40" t="s">
        <v>24</v>
      </c>
      <c r="B16" s="18" t="s">
        <v>33</v>
      </c>
      <c r="C16" s="41" t="s">
        <v>39</v>
      </c>
      <c r="D16" s="28">
        <v>200</v>
      </c>
      <c r="E16" s="25" t="s">
        <v>10</v>
      </c>
      <c r="F16" s="42">
        <f t="shared" si="0"/>
        <v>0.1</v>
      </c>
    </row>
    <row r="17" spans="1:6" ht="30" customHeight="1" x14ac:dyDescent="0.4">
      <c r="A17" s="40" t="s">
        <v>15</v>
      </c>
      <c r="B17" s="18"/>
      <c r="C17" s="43"/>
      <c r="D17" s="28"/>
      <c r="E17" s="25" t="s">
        <v>10</v>
      </c>
      <c r="F17" s="42">
        <f t="shared" si="0"/>
        <v>0</v>
      </c>
    </row>
    <row r="18" spans="1:6" ht="30" customHeight="1" x14ac:dyDescent="0.4">
      <c r="A18" s="40" t="s">
        <v>28</v>
      </c>
      <c r="B18" s="18"/>
      <c r="C18" s="41"/>
      <c r="D18" s="28"/>
      <c r="E18" s="25" t="s">
        <v>10</v>
      </c>
      <c r="F18" s="42">
        <f t="shared" si="0"/>
        <v>0</v>
      </c>
    </row>
    <row r="19" spans="1:6" ht="30" customHeight="1" x14ac:dyDescent="0.4">
      <c r="A19" s="40" t="s">
        <v>29</v>
      </c>
      <c r="B19" s="18" t="s">
        <v>34</v>
      </c>
      <c r="C19" s="43" t="s">
        <v>40</v>
      </c>
      <c r="D19" s="28">
        <v>50</v>
      </c>
      <c r="E19" s="25" t="s">
        <v>10</v>
      </c>
      <c r="F19" s="42">
        <f t="shared" si="0"/>
        <v>2.5000000000000001E-2</v>
      </c>
    </row>
    <row r="20" spans="1:6" ht="30" customHeight="1" x14ac:dyDescent="0.4">
      <c r="A20" s="40" t="s">
        <v>9</v>
      </c>
      <c r="B20" s="18"/>
      <c r="C20" s="41"/>
      <c r="D20" s="28"/>
      <c r="E20" s="25" t="s">
        <v>10</v>
      </c>
      <c r="F20" s="42">
        <f t="shared" si="0"/>
        <v>0</v>
      </c>
    </row>
    <row r="21" spans="1:6" ht="30" customHeight="1" x14ac:dyDescent="0.4">
      <c r="A21" s="40" t="s">
        <v>27</v>
      </c>
      <c r="B21" s="18" t="s">
        <v>30</v>
      </c>
      <c r="C21" s="43" t="s">
        <v>39</v>
      </c>
      <c r="D21" s="28">
        <v>50</v>
      </c>
      <c r="E21" s="25" t="s">
        <v>10</v>
      </c>
      <c r="F21" s="42">
        <f t="shared" si="0"/>
        <v>2.5000000000000001E-2</v>
      </c>
    </row>
    <row r="22" spans="1:6" ht="30" customHeight="1" x14ac:dyDescent="0.4">
      <c r="A22" s="40" t="s">
        <v>2</v>
      </c>
      <c r="B22" s="18" t="s">
        <v>35</v>
      </c>
      <c r="C22" s="41" t="s">
        <v>39</v>
      </c>
      <c r="D22" s="28">
        <v>50</v>
      </c>
      <c r="E22" s="44" t="s">
        <v>10</v>
      </c>
      <c r="F22" s="45">
        <f t="shared" si="0"/>
        <v>2.5000000000000001E-2</v>
      </c>
    </row>
    <row r="23" spans="1:6" ht="39.950000000000003" customHeight="1" thickBot="1" x14ac:dyDescent="0.45">
      <c r="A23" s="46" t="s">
        <v>4</v>
      </c>
      <c r="B23" s="47" t="s">
        <v>25</v>
      </c>
      <c r="C23" s="48" t="s">
        <v>39</v>
      </c>
      <c r="D23" s="49">
        <v>300</v>
      </c>
      <c r="E23" s="50" t="s">
        <v>10</v>
      </c>
      <c r="F23" s="51">
        <f t="shared" si="0"/>
        <v>0.15</v>
      </c>
    </row>
    <row r="24" spans="1:6" ht="30" customHeight="1" thickBot="1" x14ac:dyDescent="0.45">
      <c r="A24" s="52"/>
      <c r="B24" s="53"/>
      <c r="C24" s="54"/>
      <c r="D24" s="55">
        <f>SUM(D11:D23)</f>
        <v>2000</v>
      </c>
      <c r="E24" s="56" t="s">
        <v>10</v>
      </c>
      <c r="F24" s="57">
        <f t="shared" si="0"/>
        <v>1</v>
      </c>
    </row>
    <row r="26" spans="1:6" x14ac:dyDescent="0.4">
      <c r="A26" s="64"/>
      <c r="B26" s="61"/>
    </row>
  </sheetData>
  <mergeCells count="7">
    <mergeCell ref="D10:E10"/>
    <mergeCell ref="A6:B6"/>
    <mergeCell ref="C6:E6"/>
    <mergeCell ref="A7:B7"/>
    <mergeCell ref="C7:E7"/>
    <mergeCell ref="A8:B8"/>
    <mergeCell ref="C8:E8"/>
  </mergeCells>
  <phoneticPr fontId="2"/>
  <conditionalFormatting sqref="B11:B23 D11:D23">
    <cfRule type="containsBlanks" dxfId="10" priority="28">
      <formula>LEN(TRIM(B11))=0</formula>
    </cfRule>
  </conditionalFormatting>
  <conditionalFormatting sqref="B4">
    <cfRule type="containsBlanks" dxfId="9" priority="29">
      <formula>LEN(TRIM(B4))=0</formula>
    </cfRule>
  </conditionalFormatting>
  <conditionalFormatting sqref="B5">
    <cfRule type="cellIs" dxfId="8" priority="27" operator="lessThan">
      <formula>0.5</formula>
    </cfRule>
  </conditionalFormatting>
  <conditionalFormatting sqref="F4">
    <cfRule type="cellIs" dxfId="7" priority="26" operator="equal">
      <formula>"×"</formula>
    </cfRule>
  </conditionalFormatting>
  <conditionalFormatting sqref="C12:C23">
    <cfRule type="containsBlanks" dxfId="6" priority="16">
      <formula>LEN(TRIM(C12))=0</formula>
    </cfRule>
  </conditionalFormatting>
  <conditionalFormatting sqref="C11">
    <cfRule type="containsBlanks" dxfId="5" priority="14">
      <formula>LEN(TRIM(C11))=0</formula>
    </cfRule>
  </conditionalFormatting>
  <conditionalFormatting sqref="I13 B3:B4 D3:D4">
    <cfRule type="containsBlanks" dxfId="4" priority="13">
      <formula>LEN(TRIM(B3))=0</formula>
    </cfRule>
  </conditionalFormatting>
  <conditionalFormatting sqref="C8:E8">
    <cfRule type="containsBlanks" dxfId="3" priority="1">
      <formula>LEN(TRIM(C8))=0</formula>
    </cfRule>
    <cfRule type="containsBlanks" priority="2">
      <formula>LEN(TRIM(C8))=0</formula>
    </cfRule>
    <cfRule type="containsBlanks" priority="3">
      <formula>LEN(TRIM(C8))=0</formula>
    </cfRule>
    <cfRule type="containsBlanks" dxfId="2" priority="4">
      <formula>LEN(TRIM(C8))=0</formula>
    </cfRule>
  </conditionalFormatting>
  <conditionalFormatting sqref="C7">
    <cfRule type="containsBlanks" dxfId="1" priority="6">
      <formula>LEN(TRIM(C7))=0</formula>
    </cfRule>
  </conditionalFormatting>
  <conditionalFormatting sqref="C6:E6">
    <cfRule type="containsBlanks" dxfId="0" priority="5">
      <formula>LEN(TRIM(C6))=0</formula>
    </cfRule>
  </conditionalFormatting>
  <dataValidations count="1">
    <dataValidation type="list" allowBlank="1" showInputMessage="1" showErrorMessage="1" sqref="C24:C48" xr:uid="{00000000-0002-0000-0100-000000000000}">
      <formula1>#REF!</formula1>
    </dataValidation>
  </dataValidations>
  <pageMargins left="0.70866141732283472" right="0.70866141732283472" top="0.74803149606299213" bottom="0.74803149606299213" header="0.31496062992125984" footer="0.31496062992125984"/>
  <pageSetup paperSize="9" scale="63"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700F9C2-D2AA-403A-8E81-AC0DF898F9CB}">
          <x14:formula1>
            <xm:f>プルダウン!$A$1:$A$3</xm:f>
          </x14:formula1>
          <xm:sqref>C13:C23</xm:sqref>
        </x14:dataValidation>
        <x14:dataValidation type="list" allowBlank="1" showInputMessage="1" showErrorMessage="1" xr:uid="{98C6581D-660D-469F-A3A3-6C11ADE86BAF}">
          <x14:formula1>
            <xm:f>プルダウン!$A$2:$A$3</xm:f>
          </x14:formula1>
          <xm:sqref>C11</xm:sqref>
        </x14:dataValidation>
        <x14:dataValidation type="list" allowBlank="1" showInputMessage="1" showErrorMessage="1" xr:uid="{B6757E63-61AD-4C98-A5E7-7C3011720A8C}">
          <x14:formula1>
            <xm:f>プルダウン!$B$2:$B$3</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FF00"/>
    <pageSetUpPr fitToPage="1"/>
  </sheetPr>
  <dimension ref="B1:J45"/>
  <sheetViews>
    <sheetView tabSelected="1" view="pageBreakPreview" zoomScaleSheetLayoutView="100" workbookViewId="0">
      <selection activeCell="B4" sqref="B4"/>
    </sheetView>
  </sheetViews>
  <sheetFormatPr defaultRowHeight="18.75" x14ac:dyDescent="0.4"/>
  <cols>
    <col min="1" max="1" width="3.625" style="1" customWidth="1"/>
    <col min="2" max="2" width="9.375" style="1" bestFit="1" customWidth="1"/>
    <col min="3" max="9" width="9" style="1" customWidth="1"/>
    <col min="10" max="10" width="3.625" style="1" customWidth="1"/>
    <col min="11" max="11" width="9" style="1" customWidth="1"/>
    <col min="12" max="16384" width="9" style="1"/>
  </cols>
  <sheetData>
    <row r="1" spans="2:10" ht="18" customHeight="1" x14ac:dyDescent="0.4"/>
    <row r="2" spans="2:10" ht="15" customHeight="1" x14ac:dyDescent="0.4"/>
    <row r="3" spans="2:10" ht="15" customHeight="1" x14ac:dyDescent="0.4">
      <c r="B3" s="1" t="s">
        <v>72</v>
      </c>
    </row>
    <row r="4" spans="2:10" ht="15" customHeight="1" x14ac:dyDescent="0.4">
      <c r="G4" s="80" t="str">
        <f>IF(工程表【記入用】!B3="","",工程表【記入用】!B3)</f>
        <v/>
      </c>
      <c r="H4" s="80"/>
      <c r="I4" s="80"/>
      <c r="J4" s="80"/>
    </row>
    <row r="5" spans="2:10" ht="15" customHeight="1" x14ac:dyDescent="0.4"/>
    <row r="6" spans="2:10" ht="15" customHeight="1" x14ac:dyDescent="0.4">
      <c r="B6" s="1" t="s">
        <v>70</v>
      </c>
      <c r="C6" s="80" t="str">
        <f>IF(工程表【記入用】!B4="","",工程表【記入用】!B4)</f>
        <v/>
      </c>
      <c r="D6" s="80"/>
      <c r="E6" s="80"/>
      <c r="F6" s="80"/>
      <c r="G6" s="80"/>
      <c r="H6" s="80"/>
      <c r="I6" s="80"/>
    </row>
    <row r="7" spans="2:10" ht="15" customHeight="1" x14ac:dyDescent="0.4">
      <c r="B7" s="1" t="s">
        <v>42</v>
      </c>
    </row>
    <row r="8" spans="2:10" ht="15" customHeight="1" x14ac:dyDescent="0.4">
      <c r="B8" s="66">
        <f>工程表【記入用】!B5</f>
        <v>0</v>
      </c>
      <c r="C8" s="1" t="s">
        <v>71</v>
      </c>
    </row>
    <row r="9" spans="2:10" ht="15" customHeight="1" x14ac:dyDescent="0.4">
      <c r="B9" s="1" t="s">
        <v>12</v>
      </c>
    </row>
    <row r="10" spans="2:10" ht="15" customHeight="1" x14ac:dyDescent="0.4"/>
    <row r="11" spans="2:10" ht="15" customHeight="1" x14ac:dyDescent="0.4">
      <c r="B11" s="2" t="str" cm="1">
        <f t="array" ref="B11">_xlfn.IFS(工程表【記入用】!C7="総務大臣が定める標準的な算出方法","☑","TRUE","□")</f>
        <v>□</v>
      </c>
      <c r="C11" s="1" t="s">
        <v>3</v>
      </c>
    </row>
    <row r="12" spans="2:10" ht="15" customHeight="1" x14ac:dyDescent="0.4">
      <c r="C12" s="1" t="s">
        <v>6</v>
      </c>
    </row>
    <row r="13" spans="2:10" ht="15" customHeight="1" x14ac:dyDescent="0.4">
      <c r="C13" s="1" t="s">
        <v>18</v>
      </c>
      <c r="I13" s="9">
        <f>工程表【記入用】!D3</f>
        <v>0</v>
      </c>
      <c r="J13" s="8" t="s">
        <v>10</v>
      </c>
    </row>
    <row r="14" spans="2:10" ht="15" customHeight="1" x14ac:dyDescent="0.4">
      <c r="C14" s="1" t="s">
        <v>16</v>
      </c>
    </row>
    <row r="15" spans="2:10" ht="15" customHeight="1" x14ac:dyDescent="0.4">
      <c r="C15" s="1" t="s">
        <v>14</v>
      </c>
      <c r="I15" s="9">
        <f>工程表【記入用】!D5</f>
        <v>0</v>
      </c>
      <c r="J15" s="8" t="s">
        <v>10</v>
      </c>
    </row>
    <row r="16" spans="2:10" ht="15" customHeight="1" x14ac:dyDescent="0.4"/>
    <row r="17" spans="2:10" ht="15" customHeight="1" x14ac:dyDescent="0.4">
      <c r="B17" s="2" t="str" cm="1">
        <f t="array" ref="B17">_xlfn.IFS(工程表【記入用】!C7="その他の算出方法","☑","TRUE","□")</f>
        <v>□</v>
      </c>
      <c r="C17" s="1" t="s">
        <v>0</v>
      </c>
    </row>
    <row r="18" spans="2:10" ht="15" customHeight="1" x14ac:dyDescent="0.4">
      <c r="C18" s="1" t="s">
        <v>5</v>
      </c>
    </row>
    <row r="19" spans="2:10" ht="15" customHeight="1" x14ac:dyDescent="0.4">
      <c r="C19" s="4" t="str">
        <f>IF(工程表【記入用】!C8="","",工程表【記入用】!C8)</f>
        <v/>
      </c>
      <c r="D19" s="7"/>
      <c r="E19" s="7"/>
      <c r="F19" s="7"/>
      <c r="G19" s="7"/>
      <c r="H19" s="7"/>
      <c r="I19" s="7"/>
      <c r="J19" s="10"/>
    </row>
    <row r="20" spans="2:10" ht="15" customHeight="1" x14ac:dyDescent="0.4">
      <c r="C20" s="5"/>
      <c r="J20" s="11"/>
    </row>
    <row r="21" spans="2:10" ht="15" customHeight="1" x14ac:dyDescent="0.4">
      <c r="C21" s="6"/>
      <c r="D21" s="8"/>
      <c r="E21" s="8"/>
      <c r="F21" s="8"/>
      <c r="G21" s="8"/>
      <c r="H21" s="8"/>
      <c r="I21" s="8"/>
      <c r="J21" s="12"/>
    </row>
    <row r="22" spans="2:10" ht="15" customHeight="1" x14ac:dyDescent="0.4"/>
    <row r="23" spans="2:10" ht="15" customHeight="1" x14ac:dyDescent="0.4">
      <c r="B23" s="1" t="s">
        <v>46</v>
      </c>
      <c r="F23" s="81" t="str">
        <f>IF(工程表【記入用】!C6="","",工程表【記入用】!C6)</f>
        <v/>
      </c>
      <c r="G23" s="81"/>
      <c r="H23" s="81"/>
      <c r="I23" s="2" t="s">
        <v>19</v>
      </c>
    </row>
    <row r="24" spans="2:10" ht="15" customHeight="1" x14ac:dyDescent="0.4">
      <c r="B24" s="1" t="s">
        <v>1</v>
      </c>
      <c r="D24" s="82" t="str">
        <f>IF(工程表【記入用】!D3="","",工程表【記入用】!D3)</f>
        <v/>
      </c>
      <c r="E24" s="1" t="s">
        <v>8</v>
      </c>
    </row>
    <row r="25" spans="2:10" ht="15" customHeight="1" x14ac:dyDescent="0.4"/>
    <row r="26" spans="2:10" customFormat="1" ht="16.5" customHeight="1" x14ac:dyDescent="0.4">
      <c r="B26" s="79" t="s">
        <v>52</v>
      </c>
      <c r="C26" s="79"/>
      <c r="D26" s="79"/>
      <c r="E26" s="79"/>
      <c r="F26" s="79"/>
      <c r="G26" s="79"/>
      <c r="H26" s="79"/>
      <c r="I26" s="79"/>
      <c r="J26" s="79"/>
    </row>
    <row r="27" spans="2:10" customFormat="1" ht="16.5" customHeight="1" x14ac:dyDescent="0.4">
      <c r="B27" s="79"/>
      <c r="C27" s="79"/>
      <c r="D27" s="79"/>
      <c r="E27" s="79"/>
      <c r="F27" s="79"/>
      <c r="G27" s="79"/>
      <c r="H27" s="79"/>
      <c r="I27" s="79"/>
      <c r="J27" s="79"/>
    </row>
    <row r="28" spans="2:10" customFormat="1" ht="16.5" customHeight="1" x14ac:dyDescent="0.4">
      <c r="B28" s="79"/>
      <c r="C28" s="79"/>
      <c r="D28" s="79"/>
      <c r="E28" s="79"/>
      <c r="F28" s="79"/>
      <c r="G28" s="79"/>
      <c r="H28" s="79"/>
      <c r="I28" s="79"/>
      <c r="J28" s="79"/>
    </row>
    <row r="29" spans="2:10" customFormat="1" ht="16.5" customHeight="1" x14ac:dyDescent="0.4">
      <c r="B29" s="79"/>
      <c r="C29" s="79"/>
      <c r="D29" s="79"/>
      <c r="E29" s="79"/>
      <c r="F29" s="79"/>
      <c r="G29" s="79"/>
      <c r="H29" s="79"/>
      <c r="I29" s="79"/>
      <c r="J29" s="79"/>
    </row>
    <row r="30" spans="2:10" customFormat="1" ht="16.5" customHeight="1" x14ac:dyDescent="0.4">
      <c r="B30" s="79"/>
      <c r="C30" s="79"/>
      <c r="D30" s="79"/>
      <c r="E30" s="79"/>
      <c r="F30" s="79"/>
      <c r="G30" s="79"/>
      <c r="H30" s="79"/>
      <c r="I30" s="79"/>
      <c r="J30" s="79"/>
    </row>
    <row r="31" spans="2:10" customFormat="1" ht="16.5" customHeight="1" x14ac:dyDescent="0.4">
      <c r="B31" s="79"/>
      <c r="C31" s="79"/>
      <c r="D31" s="79"/>
      <c r="E31" s="79"/>
      <c r="F31" s="79"/>
      <c r="G31" s="79"/>
      <c r="H31" s="79"/>
      <c r="I31" s="79"/>
      <c r="J31" s="79"/>
    </row>
    <row r="32" spans="2:10" customFormat="1" ht="16.5" customHeight="1" x14ac:dyDescent="0.4">
      <c r="B32" s="79"/>
      <c r="C32" s="79"/>
      <c r="D32" s="79"/>
      <c r="E32" s="79"/>
      <c r="F32" s="79"/>
      <c r="G32" s="79"/>
      <c r="H32" s="79"/>
      <c r="I32" s="79"/>
      <c r="J32" s="79"/>
    </row>
    <row r="33" spans="2:10" customFormat="1" ht="16.5" customHeight="1" x14ac:dyDescent="0.4">
      <c r="B33" s="79"/>
      <c r="C33" s="79"/>
      <c r="D33" s="79"/>
      <c r="E33" s="79"/>
      <c r="F33" s="79"/>
      <c r="G33" s="79"/>
      <c r="H33" s="79"/>
      <c r="I33" s="79"/>
      <c r="J33" s="79"/>
    </row>
    <row r="34" spans="2:10" customFormat="1" ht="16.5" customHeight="1" x14ac:dyDescent="0.4">
      <c r="B34" s="79"/>
      <c r="C34" s="79"/>
      <c r="D34" s="79"/>
      <c r="E34" s="79"/>
      <c r="F34" s="79"/>
      <c r="G34" s="79"/>
      <c r="H34" s="79"/>
      <c r="I34" s="79"/>
      <c r="J34" s="79"/>
    </row>
    <row r="35" spans="2:10" customFormat="1" ht="16.5" customHeight="1" x14ac:dyDescent="0.4">
      <c r="B35" s="79"/>
      <c r="C35" s="79"/>
      <c r="D35" s="79"/>
      <c r="E35" s="79"/>
      <c r="F35" s="79"/>
      <c r="G35" s="79"/>
      <c r="H35" s="79"/>
      <c r="I35" s="79"/>
      <c r="J35" s="79"/>
    </row>
    <row r="36" spans="2:10" customFormat="1" ht="41.25" customHeight="1" x14ac:dyDescent="0.4">
      <c r="B36" s="79"/>
      <c r="C36" s="79"/>
      <c r="D36" s="79"/>
      <c r="E36" s="79"/>
      <c r="F36" s="79"/>
      <c r="G36" s="79"/>
      <c r="H36" s="79"/>
      <c r="I36" s="79"/>
      <c r="J36" s="79"/>
    </row>
    <row r="37" spans="2:10" customFormat="1" ht="12" customHeight="1" x14ac:dyDescent="0.4"/>
    <row r="38" spans="2:10" customFormat="1" x14ac:dyDescent="0.4">
      <c r="B38" s="79" t="s">
        <v>53</v>
      </c>
      <c r="C38" s="79"/>
      <c r="D38" s="79"/>
      <c r="E38" s="79"/>
      <c r="F38" s="79"/>
      <c r="G38" s="79"/>
      <c r="H38" s="79"/>
      <c r="I38" s="79"/>
      <c r="J38" s="79"/>
    </row>
    <row r="39" spans="2:10" customFormat="1" x14ac:dyDescent="0.4">
      <c r="B39" s="79"/>
      <c r="C39" s="79"/>
      <c r="D39" s="79"/>
      <c r="E39" s="79"/>
      <c r="F39" s="79"/>
      <c r="G39" s="79"/>
      <c r="H39" s="79"/>
      <c r="I39" s="79"/>
      <c r="J39" s="79"/>
    </row>
    <row r="40" spans="2:10" customFormat="1" ht="18.75" customHeight="1" x14ac:dyDescent="0.4">
      <c r="B40" s="79"/>
      <c r="C40" s="79"/>
      <c r="D40" s="79"/>
      <c r="E40" s="79"/>
      <c r="F40" s="79"/>
      <c r="G40" s="79"/>
      <c r="H40" s="79"/>
      <c r="I40" s="79"/>
      <c r="J40" s="79"/>
    </row>
    <row r="41" spans="2:10" customFormat="1" x14ac:dyDescent="0.4">
      <c r="B41" s="79"/>
      <c r="C41" s="79"/>
      <c r="D41" s="79"/>
      <c r="E41" s="79"/>
      <c r="F41" s="79"/>
      <c r="G41" s="79"/>
      <c r="H41" s="79"/>
      <c r="I41" s="79"/>
      <c r="J41" s="79"/>
    </row>
    <row r="42" spans="2:10" customFormat="1" x14ac:dyDescent="0.4">
      <c r="B42" s="79"/>
      <c r="C42" s="79"/>
      <c r="D42" s="79"/>
      <c r="E42" s="79"/>
      <c r="F42" s="79"/>
      <c r="G42" s="79"/>
      <c r="H42" s="79"/>
      <c r="I42" s="79"/>
      <c r="J42" s="79"/>
    </row>
    <row r="43" spans="2:10" customFormat="1" ht="16.5" customHeight="1" x14ac:dyDescent="0.4">
      <c r="B43" s="79"/>
      <c r="C43" s="79"/>
      <c r="D43" s="79"/>
      <c r="E43" s="79"/>
      <c r="F43" s="79"/>
      <c r="G43" s="79"/>
      <c r="H43" s="79"/>
      <c r="I43" s="79"/>
      <c r="J43" s="79"/>
    </row>
    <row r="44" spans="2:10" x14ac:dyDescent="0.4">
      <c r="B44" s="3"/>
      <c r="C44" s="3"/>
      <c r="D44" s="3"/>
      <c r="E44" s="3"/>
      <c r="F44" s="3"/>
      <c r="G44" s="3"/>
      <c r="H44" s="3"/>
      <c r="I44" s="3"/>
      <c r="J44" s="3"/>
    </row>
    <row r="45" spans="2:10" x14ac:dyDescent="0.4">
      <c r="B45" s="3"/>
      <c r="C45" s="3"/>
      <c r="D45" s="3"/>
      <c r="E45" s="3"/>
      <c r="F45" s="3"/>
      <c r="G45" s="3"/>
      <c r="H45" s="3"/>
      <c r="I45" s="3"/>
      <c r="J45" s="3"/>
    </row>
  </sheetData>
  <mergeCells count="3">
    <mergeCell ref="F23:H23"/>
    <mergeCell ref="B26:J36"/>
    <mergeCell ref="B38:J43"/>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269DD-D570-45E8-B71B-38B531C94CDC}">
  <dimension ref="A2:B3"/>
  <sheetViews>
    <sheetView workbookViewId="0">
      <selection activeCell="G11" sqref="G11"/>
    </sheetView>
  </sheetViews>
  <sheetFormatPr defaultRowHeight="18.75" x14ac:dyDescent="0.4"/>
  <cols>
    <col min="2" max="2" width="40.625" customWidth="1"/>
  </cols>
  <sheetData>
    <row r="2" spans="1:2" x14ac:dyDescent="0.4">
      <c r="A2" t="s">
        <v>39</v>
      </c>
      <c r="B2" t="s">
        <v>54</v>
      </c>
    </row>
    <row r="3" spans="1:2" x14ac:dyDescent="0.4">
      <c r="A3" t="s">
        <v>40</v>
      </c>
      <c r="B3" t="s">
        <v>55</v>
      </c>
    </row>
  </sheetData>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工程表【記入用】</vt:lpstr>
      <vt:lpstr>工程表【記入例】 </vt:lpstr>
      <vt:lpstr>証明書【提出用(記入不要)】</vt:lpstr>
      <vt:lpstr>プルダウン</vt:lpstr>
      <vt:lpstr>工程表【記入用】!Print_Area</vt:lpstr>
      <vt:lpstr>'工程表【記入例】 '!Print_Area</vt:lpstr>
      <vt:lpstr>'証明書【提出用(記入不要)】'!Print_Area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友希 伊藤</dc:creator>
  <cp:lastModifiedBy>Administrator</cp:lastModifiedBy>
  <cp:lastPrinted>2026-07-09T00:15:11Z</cp:lastPrinted>
  <dcterms:created xsi:type="dcterms:W3CDTF">2026-05-15T02:41:28Z</dcterms:created>
  <dcterms:modified xsi:type="dcterms:W3CDTF">2026-07-09T00:15:33Z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2026-05-31T23:52:10Z</vt:filetime>
  </property>
</Properties>
</file>